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FreieBürger\"/>
    </mc:Choice>
  </mc:AlternateContent>
  <xr:revisionPtr revIDLastSave="0" documentId="13_ncr:1_{28F7C176-ACA5-4A7C-A147-09ADAFDC8222}" xr6:coauthVersionLast="43" xr6:coauthVersionMax="43" xr10:uidLastSave="{00000000-0000-0000-0000-000000000000}"/>
  <bookViews>
    <workbookView xWindow="3390" yWindow="1650" windowWidth="22845" windowHeight="12315" xr2:uid="{37088534-0A0E-4E57-9A66-BE5830E30ADB}"/>
  </bookViews>
  <sheets>
    <sheet name="2019" sheetId="1" r:id="rId1"/>
    <sheet name="2014" sheetId="2" r:id="rId2"/>
  </sheets>
  <definedNames>
    <definedName name="_xlnm._FilterDatabase" localSheetId="1" hidden="1">'2014'!$A$4:$E$76</definedName>
    <definedName name="_xlnm._FilterDatabase" localSheetId="0" hidden="1">'2019'!$A$5:$F$77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6" i="1"/>
  <c r="G6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6" i="1"/>
  <c r="I6" i="1" s="1"/>
  <c r="H7" i="1"/>
  <c r="I7" i="1" s="1"/>
  <c r="H8" i="1"/>
  <c r="I8" i="1" s="1"/>
  <c r="E3" i="2"/>
  <c r="C3" i="2"/>
  <c r="C4" i="1"/>
</calcChain>
</file>

<file path=xl/sharedStrings.xml><?xml version="1.0" encoding="utf-8"?>
<sst xmlns="http://schemas.openxmlformats.org/spreadsheetml/2006/main" count="306" uniqueCount="119">
  <si>
    <t>Wahlergebnisse Kreistagswahl Korb 2019</t>
  </si>
  <si>
    <t>Schnitt Platzierung</t>
  </si>
  <si>
    <t>Schnitt Stimmen</t>
  </si>
  <si>
    <t>Partei</t>
  </si>
  <si>
    <t>Name</t>
  </si>
  <si>
    <t>Stimmen</t>
  </si>
  <si>
    <t>Status</t>
  </si>
  <si>
    <t>Platz</t>
  </si>
  <si>
    <t>CDU</t>
  </si>
  <si>
    <t>Zerrer, Martin</t>
  </si>
  <si>
    <t>Gewählt</t>
  </si>
  <si>
    <t>FB</t>
  </si>
  <si>
    <t>Ulrich, Albrecht</t>
  </si>
  <si>
    <t>Aeckerle, Sigrid</t>
  </si>
  <si>
    <t>Posowert, Günther</t>
  </si>
  <si>
    <t>Bloching, Susanne</t>
  </si>
  <si>
    <t>De Vitis, Nicola</t>
  </si>
  <si>
    <t>Negele, Eberhard</t>
  </si>
  <si>
    <t>Liebhard, Gerhard</t>
  </si>
  <si>
    <t>Ellwanger, Jeanette</t>
  </si>
  <si>
    <t>Grüne</t>
  </si>
  <si>
    <t>Brenner, Gerhard</t>
  </si>
  <si>
    <t>Grüner, Gabriele</t>
  </si>
  <si>
    <t>Negele, Katrin Anja</t>
  </si>
  <si>
    <t>SPD</t>
  </si>
  <si>
    <t>Klotz, Jürgen</t>
  </si>
  <si>
    <t>Dr. Sommerey, Cora-Constanze</t>
  </si>
  <si>
    <t>Bizer, Daniel</t>
  </si>
  <si>
    <t>Schmalzried, Jürgen</t>
  </si>
  <si>
    <t>Wiedemann, Ralf</t>
  </si>
  <si>
    <t>Heinrich, Alexander</t>
  </si>
  <si>
    <t>Hofbauer, Kai</t>
  </si>
  <si>
    <t>Häußermann, Michael</t>
  </si>
  <si>
    <t>Hammer, Stefan</t>
  </si>
  <si>
    <t>Widmann, Gabriele</t>
  </si>
  <si>
    <t>Rohrwasser, Benjamin</t>
  </si>
  <si>
    <t>Glas, Sven</t>
  </si>
  <si>
    <t>Amberger, Markus</t>
  </si>
  <si>
    <t>Müller, Monika</t>
  </si>
  <si>
    <t>Wuttke, Judith</t>
  </si>
  <si>
    <t>Zuidland, Dagmar</t>
  </si>
  <si>
    <t>Schaaf, Eberhardt</t>
  </si>
  <si>
    <t>Hauser, Regina</t>
  </si>
  <si>
    <t>Bamboschek-Keller, Sabine</t>
  </si>
  <si>
    <t>Gärtner-Janot, Silke</t>
  </si>
  <si>
    <t>Grießhaber, Friedrich</t>
  </si>
  <si>
    <t>Daiß, Günther</t>
  </si>
  <si>
    <t>Dr. Ruckh, Albert Micha</t>
  </si>
  <si>
    <t>Acar, Florian</t>
  </si>
  <si>
    <t>Dr. Rieß, Joachim</t>
  </si>
  <si>
    <t>Schürz, Kathleen</t>
  </si>
  <si>
    <t>Zwicker, Antonia</t>
  </si>
  <si>
    <t>Flieger, Kerstin</t>
  </si>
  <si>
    <t>Gäßler, Hans-Peter</t>
  </si>
  <si>
    <t>Pfander, Thomas</t>
  </si>
  <si>
    <t>Bauer, Steven</t>
  </si>
  <si>
    <t>Häufele, Ulrich</t>
  </si>
  <si>
    <t>Spoljaric, Ulrike</t>
  </si>
  <si>
    <t>Schmidt, Rüdiger</t>
  </si>
  <si>
    <t>Jännert, Frank</t>
  </si>
  <si>
    <t>Ebke-Rieß, Ulrike</t>
  </si>
  <si>
    <t>Leichnitz, Manfred</t>
  </si>
  <si>
    <t>Soldner, Meike</t>
  </si>
  <si>
    <t>Aulich, Jutta</t>
  </si>
  <si>
    <t>Ruf, Christel</t>
  </si>
  <si>
    <t>Mittwede, Christine</t>
  </si>
  <si>
    <t>Riegler, Frank</t>
  </si>
  <si>
    <t>Secilmis, Erkan</t>
  </si>
  <si>
    <t>Janot, Kurt Jürgen</t>
  </si>
  <si>
    <t>Fürstenau, Manuela</t>
  </si>
  <si>
    <t>Klotz, Saladin</t>
  </si>
  <si>
    <t>Hübner, Katrin</t>
  </si>
  <si>
    <t>Herget, Philip</t>
  </si>
  <si>
    <t>Stegmiller, Tabea</t>
  </si>
  <si>
    <t>Hupet, Danielle</t>
  </si>
  <si>
    <t>Zwicker, Sonja</t>
  </si>
  <si>
    <t>Akkurt, Karoline</t>
  </si>
  <si>
    <t>Konrad, Gabriele</t>
  </si>
  <si>
    <t>Gaisberg von, Johannes</t>
  </si>
  <si>
    <t>Clajus, Michael</t>
  </si>
  <si>
    <t>Parente Figueiredo, Sofia</t>
  </si>
  <si>
    <t>Grießhaber, Ortwin</t>
  </si>
  <si>
    <t>Schaufler, Günter</t>
  </si>
  <si>
    <t>Vatnika, Astrit</t>
  </si>
  <si>
    <t>Heinrich, Manfred</t>
  </si>
  <si>
    <t>Müller, Hansi</t>
  </si>
  <si>
    <t>Zimmerle, Friedrich</t>
  </si>
  <si>
    <t>Bauer, Peter</t>
  </si>
  <si>
    <t>Schwegler, Martin</t>
  </si>
  <si>
    <t>Reichstatt, Mahela</t>
  </si>
  <si>
    <t>Hellerich, Ulrich</t>
  </si>
  <si>
    <t>Häußermann, Carola</t>
  </si>
  <si>
    <t>Kral, Sylvia</t>
  </si>
  <si>
    <t>Schaaf, Michael</t>
  </si>
  <si>
    <t>Bayer, Stefan</t>
  </si>
  <si>
    <t>Kauffmann, Petra-Elke</t>
  </si>
  <si>
    <t>Müller, Jürgen</t>
  </si>
  <si>
    <t>Aeckerle, Siegfried</t>
  </si>
  <si>
    <t>Dr. Frömel, Hermann</t>
  </si>
  <si>
    <t>Utz, Thilo</t>
  </si>
  <si>
    <t>Ellwanger, Markus</t>
  </si>
  <si>
    <t>Müller, Hans</t>
  </si>
  <si>
    <t>Dr. Witzak, Michael</t>
  </si>
  <si>
    <t>Weber, Alexander</t>
  </si>
  <si>
    <t>Hager, Steffen</t>
  </si>
  <si>
    <t>Wahl, Markus</t>
  </si>
  <si>
    <t>Meier-Lang, Klaus</t>
  </si>
  <si>
    <t>Minoudis, Aristotelis</t>
  </si>
  <si>
    <t>Schnelle, Olaf</t>
  </si>
  <si>
    <t>Ebke, Ulrike</t>
  </si>
  <si>
    <t>Mucha-Paulus, Nina</t>
  </si>
  <si>
    <t>Pondelik, Marc</t>
  </si>
  <si>
    <t>Stimmen Gesamt</t>
  </si>
  <si>
    <t>Stimmen gesamt</t>
  </si>
  <si>
    <t>Platz 2014</t>
  </si>
  <si>
    <t>Wahlergebnisse Kreistagswahl Korb 2014</t>
  </si>
  <si>
    <t>Stimmen 2014</t>
  </si>
  <si>
    <t>Veränderung 
Platz</t>
  </si>
  <si>
    <t>Veränderung 
Stimmen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</si>
</sst>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638E6-5EC9-4515-95F7-98114CF96AD4}">
  <dimension ref="A1:J78"/>
  <sheetViews>
    <sheetView tabSelected="1" workbookViewId="0">
      <pane ySplit="5" topLeftCell="A6" activePane="bottomLeft" state="frozen"/>
      <selection pane="bottomLeft"/>
    </sheetView>
  </sheetViews>
  <sheetFormatPr baseColWidth="10" defaultColWidth="0" defaultRowHeight="15" x14ac:dyDescent="0.25"/>
  <cols>
    <col min="1" max="1" width="11" customWidth="1"/>
    <col min="2" max="2" width="28.85546875" bestFit="1" customWidth="1"/>
    <col min="3" max="3" width="11.42578125" style="18" customWidth="1"/>
    <col min="4" max="4" width="15.5703125" style="18" bestFit="1" customWidth="1"/>
    <col min="5" max="5" width="14.28515625" customWidth="1"/>
    <col min="6" max="6" width="9.7109375" style="18" bestFit="1" customWidth="1"/>
    <col min="7" max="7" width="14.5703125" style="18" customWidth="1"/>
    <col min="8" max="8" width="13.42578125" bestFit="1" customWidth="1"/>
    <col min="9" max="9" width="12.5703125" style="2" bestFit="1" customWidth="1"/>
    <col min="10" max="10" width="11.42578125" customWidth="1"/>
    <col min="11" max="16384" width="11.42578125" hidden="1"/>
  </cols>
  <sheetData>
    <row r="1" spans="1:9" ht="23.25" x14ac:dyDescent="0.35">
      <c r="A1" s="1" t="s">
        <v>0</v>
      </c>
      <c r="E1" s="2"/>
    </row>
    <row r="2" spans="1:9" x14ac:dyDescent="0.25">
      <c r="D2" s="6" t="s">
        <v>113</v>
      </c>
      <c r="E2" s="7">
        <v>87044</v>
      </c>
    </row>
    <row r="3" spans="1:9" ht="8.25" customHeight="1" x14ac:dyDescent="0.25">
      <c r="E3" s="2"/>
    </row>
    <row r="4" spans="1:9" s="2" customFormat="1" ht="27.75" customHeight="1" x14ac:dyDescent="0.25">
      <c r="B4" s="37" t="s">
        <v>1</v>
      </c>
      <c r="C4" s="4">
        <f>SUBTOTAL(1,E6:E77)</f>
        <v>36.5</v>
      </c>
      <c r="D4" s="38" t="s">
        <v>2</v>
      </c>
      <c r="E4" s="4">
        <f>SUBTOTAL(1,C6:C77)</f>
        <v>1208.9444444444443</v>
      </c>
      <c r="G4" s="38"/>
      <c r="H4" s="4"/>
    </row>
    <row r="5" spans="1:9" ht="30" x14ac:dyDescent="0.25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26" t="s">
        <v>114</v>
      </c>
      <c r="G5" s="35" t="s">
        <v>117</v>
      </c>
      <c r="H5" s="26" t="s">
        <v>116</v>
      </c>
      <c r="I5" s="35" t="s">
        <v>118</v>
      </c>
    </row>
    <row r="6" spans="1:9" ht="20.100000000000001" customHeight="1" x14ac:dyDescent="0.25">
      <c r="A6" s="29" t="s">
        <v>8</v>
      </c>
      <c r="B6" s="30" t="s">
        <v>9</v>
      </c>
      <c r="C6" s="31">
        <v>4040</v>
      </c>
      <c r="D6" s="32" t="s">
        <v>10</v>
      </c>
      <c r="E6" s="33">
        <v>1</v>
      </c>
      <c r="F6" s="34">
        <f>IFERROR((VLOOKUP(B6,'2014'!$B$5:$E$56,4,0)),0)</f>
        <v>4</v>
      </c>
      <c r="G6" s="34">
        <f>IF(F6-E6&gt;=0,F6-E6,0)</f>
        <v>3</v>
      </c>
      <c r="H6" s="21">
        <f>IFERROR((VLOOKUP(B6,'2014'!$B$5:$E$56,2,0)),0)</f>
        <v>3351</v>
      </c>
      <c r="I6" s="36">
        <f>C6-H6</f>
        <v>689</v>
      </c>
    </row>
    <row r="7" spans="1:9" ht="20.100000000000001" customHeight="1" x14ac:dyDescent="0.25">
      <c r="A7" s="14" t="s">
        <v>11</v>
      </c>
      <c r="B7" s="11" t="s">
        <v>12</v>
      </c>
      <c r="C7" s="19">
        <v>3947</v>
      </c>
      <c r="D7" s="20" t="s">
        <v>10</v>
      </c>
      <c r="E7" s="13">
        <v>2</v>
      </c>
      <c r="F7" s="21">
        <f>IFERROR((VLOOKUP(B7,'2014'!$B$5:$E$56,4,0)),0)</f>
        <v>5</v>
      </c>
      <c r="G7" s="21">
        <f t="shared" ref="G7:G70" si="0">IF(F7-E7&gt;=0,F7-E7,0)</f>
        <v>3</v>
      </c>
      <c r="H7" s="21">
        <f>IFERROR((VLOOKUP(B7,'2014'!$B$5:$E$56,2,0)),0)</f>
        <v>3169</v>
      </c>
      <c r="I7" s="36">
        <f t="shared" ref="I7:I70" si="1">C7-H7</f>
        <v>778</v>
      </c>
    </row>
    <row r="8" spans="1:9" ht="20.100000000000001" customHeight="1" x14ac:dyDescent="0.25">
      <c r="A8" s="14" t="s">
        <v>11</v>
      </c>
      <c r="B8" s="11" t="s">
        <v>13</v>
      </c>
      <c r="C8" s="19">
        <v>3716</v>
      </c>
      <c r="D8" s="20" t="s">
        <v>10</v>
      </c>
      <c r="E8" s="13">
        <v>3</v>
      </c>
      <c r="F8" s="21">
        <f>IFERROR((VLOOKUP(B8,'2014'!$B$5:$E$56,4,0)),0)</f>
        <v>0</v>
      </c>
      <c r="G8" s="21">
        <f t="shared" si="0"/>
        <v>0</v>
      </c>
      <c r="H8" s="21">
        <f>IFERROR((VLOOKUP(B8,'2014'!$B$5:$E$56,2,0)),0)</f>
        <v>0</v>
      </c>
      <c r="I8" s="36">
        <f t="shared" si="1"/>
        <v>3716</v>
      </c>
    </row>
    <row r="9" spans="1:9" ht="20.100000000000001" customHeight="1" x14ac:dyDescent="0.25">
      <c r="A9" s="14" t="s">
        <v>11</v>
      </c>
      <c r="B9" s="11" t="s">
        <v>14</v>
      </c>
      <c r="C9" s="19">
        <v>3334</v>
      </c>
      <c r="D9" s="20" t="s">
        <v>10</v>
      </c>
      <c r="E9" s="13">
        <v>4</v>
      </c>
      <c r="F9" s="21">
        <f>IFERROR((VLOOKUP(B9,'2014'!$B$5:$E$56,4,0)),0)</f>
        <v>14</v>
      </c>
      <c r="G9" s="21">
        <f t="shared" si="0"/>
        <v>10</v>
      </c>
      <c r="H9" s="21">
        <f>IFERROR((VLOOKUP(B9,'2014'!$B$5:$E$56,2,0)),0)</f>
        <v>1865</v>
      </c>
      <c r="I9" s="36">
        <f t="shared" si="1"/>
        <v>1469</v>
      </c>
    </row>
    <row r="10" spans="1:9" ht="20.100000000000001" customHeight="1" x14ac:dyDescent="0.25">
      <c r="A10" s="10" t="s">
        <v>8</v>
      </c>
      <c r="B10" s="11" t="s">
        <v>88</v>
      </c>
      <c r="C10" s="19">
        <v>2808</v>
      </c>
      <c r="D10" s="20" t="s">
        <v>10</v>
      </c>
      <c r="E10" s="13">
        <v>5</v>
      </c>
      <c r="F10" s="21">
        <f>IFERROR((VLOOKUP(B10,'2014'!$B$5:$E$56,4,0)),0)</f>
        <v>9</v>
      </c>
      <c r="G10" s="21">
        <f t="shared" si="0"/>
        <v>4</v>
      </c>
      <c r="H10" s="21">
        <f>IFERROR((VLOOKUP(B10,'2014'!$B$5:$E$56,2,0)),0)</f>
        <v>2487</v>
      </c>
      <c r="I10" s="36">
        <f t="shared" si="1"/>
        <v>321</v>
      </c>
    </row>
    <row r="11" spans="1:9" ht="20.100000000000001" customHeight="1" x14ac:dyDescent="0.25">
      <c r="A11" s="10" t="s">
        <v>8</v>
      </c>
      <c r="B11" s="11" t="s">
        <v>15</v>
      </c>
      <c r="C11" s="19">
        <v>2764</v>
      </c>
      <c r="D11" s="20" t="s">
        <v>10</v>
      </c>
      <c r="E11" s="13">
        <v>6</v>
      </c>
      <c r="F11" s="21">
        <f>IFERROR((VLOOKUP(B11,'2014'!$B$5:$E$56,4,0)),0)</f>
        <v>11</v>
      </c>
      <c r="G11" s="21">
        <f t="shared" si="0"/>
        <v>5</v>
      </c>
      <c r="H11" s="21">
        <f>IFERROR((VLOOKUP(B11,'2014'!$B$5:$E$56,2,0)),0)</f>
        <v>2062</v>
      </c>
      <c r="I11" s="36">
        <f t="shared" si="1"/>
        <v>702</v>
      </c>
    </row>
    <row r="12" spans="1:9" ht="20.100000000000001" customHeight="1" x14ac:dyDescent="0.25">
      <c r="A12" s="14" t="s">
        <v>11</v>
      </c>
      <c r="B12" s="11" t="s">
        <v>16</v>
      </c>
      <c r="C12" s="19">
        <v>2478</v>
      </c>
      <c r="D12" s="20" t="s">
        <v>10</v>
      </c>
      <c r="E12" s="13">
        <v>7</v>
      </c>
      <c r="F12" s="21">
        <f>IFERROR((VLOOKUP(B12,'2014'!$B$5:$E$56,4,0)),0)</f>
        <v>18</v>
      </c>
      <c r="G12" s="21">
        <f t="shared" si="0"/>
        <v>11</v>
      </c>
      <c r="H12" s="21">
        <f>IFERROR((VLOOKUP(B12,'2014'!$B$5:$E$56,2,0)),0)</f>
        <v>1614</v>
      </c>
      <c r="I12" s="36">
        <f t="shared" si="1"/>
        <v>864</v>
      </c>
    </row>
    <row r="13" spans="1:9" ht="20.100000000000001" customHeight="1" x14ac:dyDescent="0.25">
      <c r="A13" s="14" t="s">
        <v>11</v>
      </c>
      <c r="B13" s="11" t="s">
        <v>17</v>
      </c>
      <c r="C13" s="19">
        <v>2471</v>
      </c>
      <c r="D13" s="20" t="s">
        <v>10</v>
      </c>
      <c r="E13" s="13">
        <v>8</v>
      </c>
      <c r="F13" s="21">
        <f>IFERROR((VLOOKUP(B13,'2014'!$B$5:$E$56,4,0)),0)</f>
        <v>15</v>
      </c>
      <c r="G13" s="21">
        <f t="shared" si="0"/>
        <v>7</v>
      </c>
      <c r="H13" s="21">
        <f>IFERROR((VLOOKUP(B13,'2014'!$B$5:$E$56,2,0)),0)</f>
        <v>1709</v>
      </c>
      <c r="I13" s="36">
        <f t="shared" si="1"/>
        <v>762</v>
      </c>
    </row>
    <row r="14" spans="1:9" ht="20.100000000000001" customHeight="1" x14ac:dyDescent="0.25">
      <c r="A14" s="10" t="s">
        <v>8</v>
      </c>
      <c r="B14" s="11" t="s">
        <v>18</v>
      </c>
      <c r="C14" s="19">
        <v>2394</v>
      </c>
      <c r="D14" s="20" t="s">
        <v>10</v>
      </c>
      <c r="E14" s="13">
        <v>9</v>
      </c>
      <c r="F14" s="21">
        <f>IFERROR((VLOOKUP(B14,'2014'!$B$5:$E$56,4,0)),0)</f>
        <v>10</v>
      </c>
      <c r="G14" s="21">
        <f t="shared" si="0"/>
        <v>1</v>
      </c>
      <c r="H14" s="21">
        <f>IFERROR((VLOOKUP(B14,'2014'!$B$5:$E$56,2,0)),0)</f>
        <v>2246</v>
      </c>
      <c r="I14" s="36">
        <f t="shared" si="1"/>
        <v>148</v>
      </c>
    </row>
    <row r="15" spans="1:9" ht="20.100000000000001" customHeight="1" x14ac:dyDescent="0.25">
      <c r="A15" s="14" t="s">
        <v>11</v>
      </c>
      <c r="B15" s="11" t="s">
        <v>19</v>
      </c>
      <c r="C15" s="19">
        <v>2372</v>
      </c>
      <c r="D15" s="20" t="s">
        <v>10</v>
      </c>
      <c r="E15" s="13">
        <v>10</v>
      </c>
      <c r="F15" s="21">
        <f>IFERROR((VLOOKUP(B15,'2014'!$B$5:$E$56,4,0)),0)</f>
        <v>0</v>
      </c>
      <c r="G15" s="21">
        <f t="shared" si="0"/>
        <v>0</v>
      </c>
      <c r="H15" s="21">
        <f>IFERROR((VLOOKUP(B15,'2014'!$B$5:$E$56,2,0)),0)</f>
        <v>0</v>
      </c>
      <c r="I15" s="36">
        <f t="shared" si="1"/>
        <v>2372</v>
      </c>
    </row>
    <row r="16" spans="1:9" ht="20.100000000000001" customHeight="1" x14ac:dyDescent="0.25">
      <c r="A16" s="15" t="s">
        <v>20</v>
      </c>
      <c r="B16" s="11" t="s">
        <v>21</v>
      </c>
      <c r="C16" s="19">
        <v>2346</v>
      </c>
      <c r="D16" s="20" t="s">
        <v>10</v>
      </c>
      <c r="E16" s="13">
        <v>11</v>
      </c>
      <c r="F16" s="21">
        <f>IFERROR((VLOOKUP(B16,'2014'!$B$5:$E$56,4,0)),0)</f>
        <v>13</v>
      </c>
      <c r="G16" s="21">
        <f t="shared" si="0"/>
        <v>2</v>
      </c>
      <c r="H16" s="21">
        <f>IFERROR((VLOOKUP(B16,'2014'!$B$5:$E$56,2,0)),0)</f>
        <v>1906</v>
      </c>
      <c r="I16" s="36">
        <f t="shared" si="1"/>
        <v>440</v>
      </c>
    </row>
    <row r="17" spans="1:9" ht="20.100000000000001" customHeight="1" x14ac:dyDescent="0.25">
      <c r="A17" s="14" t="s">
        <v>11</v>
      </c>
      <c r="B17" s="11" t="s">
        <v>22</v>
      </c>
      <c r="C17" s="19">
        <v>1819</v>
      </c>
      <c r="D17" s="20" t="s">
        <v>10</v>
      </c>
      <c r="E17" s="13">
        <v>12</v>
      </c>
      <c r="F17" s="21">
        <f>IFERROR((VLOOKUP(B17,'2014'!$B$5:$E$56,4,0)),0)</f>
        <v>22</v>
      </c>
      <c r="G17" s="21">
        <f t="shared" si="0"/>
        <v>10</v>
      </c>
      <c r="H17" s="21">
        <f>IFERROR((VLOOKUP(B17,'2014'!$B$5:$E$56,2,0)),0)</f>
        <v>1114</v>
      </c>
      <c r="I17" s="36">
        <f t="shared" si="1"/>
        <v>705</v>
      </c>
    </row>
    <row r="18" spans="1:9" ht="20.100000000000001" customHeight="1" x14ac:dyDescent="0.25">
      <c r="A18" s="14" t="s">
        <v>11</v>
      </c>
      <c r="B18" s="11" t="s">
        <v>23</v>
      </c>
      <c r="C18" s="19">
        <v>1757</v>
      </c>
      <c r="D18" s="20"/>
      <c r="E18" s="13">
        <v>13</v>
      </c>
      <c r="F18" s="21">
        <f>IFERROR((VLOOKUP(B18,'2014'!$B$5:$E$56,4,0)),0)</f>
        <v>0</v>
      </c>
      <c r="G18" s="21">
        <f t="shared" si="0"/>
        <v>0</v>
      </c>
      <c r="H18" s="21">
        <f>IFERROR((VLOOKUP(B18,'2014'!$B$5:$E$56,2,0)),0)</f>
        <v>0</v>
      </c>
      <c r="I18" s="36">
        <f t="shared" si="1"/>
        <v>1757</v>
      </c>
    </row>
    <row r="19" spans="1:9" ht="20.100000000000001" customHeight="1" x14ac:dyDescent="0.25">
      <c r="A19" s="16" t="s">
        <v>24</v>
      </c>
      <c r="B19" s="11" t="s">
        <v>25</v>
      </c>
      <c r="C19" s="19">
        <v>1675</v>
      </c>
      <c r="D19" s="20" t="s">
        <v>10</v>
      </c>
      <c r="E19" s="13">
        <v>14</v>
      </c>
      <c r="F19" s="21">
        <f>IFERROR((VLOOKUP(B19,'2014'!$B$5:$E$56,4,0)),0)</f>
        <v>19</v>
      </c>
      <c r="G19" s="21">
        <f t="shared" si="0"/>
        <v>5</v>
      </c>
      <c r="H19" s="21">
        <f>IFERROR((VLOOKUP(B19,'2014'!$B$5:$E$56,2,0)),0)</f>
        <v>1547</v>
      </c>
      <c r="I19" s="36">
        <f t="shared" si="1"/>
        <v>128</v>
      </c>
    </row>
    <row r="20" spans="1:9" ht="20.100000000000001" customHeight="1" x14ac:dyDescent="0.25">
      <c r="A20" s="15" t="s">
        <v>20</v>
      </c>
      <c r="B20" s="11" t="s">
        <v>26</v>
      </c>
      <c r="C20" s="19">
        <v>1665</v>
      </c>
      <c r="D20" s="20" t="s">
        <v>10</v>
      </c>
      <c r="E20" s="13">
        <v>15</v>
      </c>
      <c r="F20" s="21">
        <f>IFERROR((VLOOKUP(B20,'2014'!$B$5:$E$56,4,0)),0)</f>
        <v>0</v>
      </c>
      <c r="G20" s="21">
        <f t="shared" si="0"/>
        <v>0</v>
      </c>
      <c r="H20" s="21">
        <f>IFERROR((VLOOKUP(B20,'2014'!$B$5:$E$56,2,0)),0)</f>
        <v>0</v>
      </c>
      <c r="I20" s="36">
        <f t="shared" si="1"/>
        <v>1665</v>
      </c>
    </row>
    <row r="21" spans="1:9" ht="20.100000000000001" customHeight="1" x14ac:dyDescent="0.25">
      <c r="A21" s="10" t="s">
        <v>8</v>
      </c>
      <c r="B21" s="11" t="s">
        <v>27</v>
      </c>
      <c r="C21" s="19">
        <v>1661</v>
      </c>
      <c r="D21" s="20" t="s">
        <v>10</v>
      </c>
      <c r="E21" s="13">
        <v>16</v>
      </c>
      <c r="F21" s="21">
        <f>IFERROR((VLOOKUP(B21,'2014'!$B$5:$E$56,4,0)),0)</f>
        <v>0</v>
      </c>
      <c r="G21" s="21">
        <f t="shared" si="0"/>
        <v>0</v>
      </c>
      <c r="H21" s="21">
        <f>IFERROR((VLOOKUP(B21,'2014'!$B$5:$E$56,2,0)),0)</f>
        <v>0</v>
      </c>
      <c r="I21" s="36">
        <f t="shared" si="1"/>
        <v>1661</v>
      </c>
    </row>
    <row r="22" spans="1:9" ht="20.100000000000001" customHeight="1" x14ac:dyDescent="0.25">
      <c r="A22" s="14" t="s">
        <v>11</v>
      </c>
      <c r="B22" s="11" t="s">
        <v>28</v>
      </c>
      <c r="C22" s="19">
        <v>1614</v>
      </c>
      <c r="D22" s="20"/>
      <c r="E22" s="13">
        <v>17</v>
      </c>
      <c r="F22" s="21">
        <f>IFERROR((VLOOKUP(B22,'2014'!$B$5:$E$56,4,0)),0)</f>
        <v>0</v>
      </c>
      <c r="G22" s="21">
        <f t="shared" si="0"/>
        <v>0</v>
      </c>
      <c r="H22" s="21">
        <f>IFERROR((VLOOKUP(B22,'2014'!$B$5:$E$56,2,0)),0)</f>
        <v>0</v>
      </c>
      <c r="I22" s="36">
        <f t="shared" si="1"/>
        <v>1614</v>
      </c>
    </row>
    <row r="23" spans="1:9" ht="20.100000000000001" customHeight="1" x14ac:dyDescent="0.25">
      <c r="A23" s="14" t="s">
        <v>11</v>
      </c>
      <c r="B23" s="11" t="s">
        <v>29</v>
      </c>
      <c r="C23" s="19">
        <v>1605</v>
      </c>
      <c r="D23" s="20"/>
      <c r="E23" s="13">
        <v>18</v>
      </c>
      <c r="F23" s="21">
        <f>IFERROR((VLOOKUP(B23,'2014'!$B$5:$E$56,4,0)),0)</f>
        <v>0</v>
      </c>
      <c r="G23" s="21">
        <f t="shared" si="0"/>
        <v>0</v>
      </c>
      <c r="H23" s="21">
        <f>IFERROR((VLOOKUP(B23,'2014'!$B$5:$E$56,2,0)),0)</f>
        <v>0</v>
      </c>
      <c r="I23" s="36">
        <f t="shared" si="1"/>
        <v>1605</v>
      </c>
    </row>
    <row r="24" spans="1:9" ht="20.100000000000001" customHeight="1" x14ac:dyDescent="0.25">
      <c r="A24" s="14" t="s">
        <v>11</v>
      </c>
      <c r="B24" s="11" t="s">
        <v>30</v>
      </c>
      <c r="C24" s="19">
        <v>1514</v>
      </c>
      <c r="D24" s="20"/>
      <c r="E24" s="13">
        <v>19</v>
      </c>
      <c r="F24" s="21">
        <f>IFERROR((VLOOKUP(B24,'2014'!$B$5:$E$56,4,0)),0)</f>
        <v>0</v>
      </c>
      <c r="G24" s="21">
        <f t="shared" si="0"/>
        <v>0</v>
      </c>
      <c r="H24" s="21">
        <f>IFERROR((VLOOKUP(B24,'2014'!$B$5:$E$56,2,0)),0)</f>
        <v>0</v>
      </c>
      <c r="I24" s="36">
        <f t="shared" si="1"/>
        <v>1514</v>
      </c>
    </row>
    <row r="25" spans="1:9" ht="20.100000000000001" customHeight="1" x14ac:dyDescent="0.25">
      <c r="A25" s="14" t="s">
        <v>11</v>
      </c>
      <c r="B25" s="11" t="s">
        <v>31</v>
      </c>
      <c r="C25" s="19">
        <v>1443</v>
      </c>
      <c r="D25" s="20"/>
      <c r="E25" s="13">
        <v>20</v>
      </c>
      <c r="F25" s="21">
        <f>IFERROR((VLOOKUP(B25,'2014'!$B$5:$E$56,4,0)),0)</f>
        <v>0</v>
      </c>
      <c r="G25" s="21">
        <f t="shared" si="0"/>
        <v>0</v>
      </c>
      <c r="H25" s="21">
        <f>IFERROR((VLOOKUP(B25,'2014'!$B$5:$E$56,2,0)),0)</f>
        <v>0</v>
      </c>
      <c r="I25" s="36">
        <f t="shared" si="1"/>
        <v>1443</v>
      </c>
    </row>
    <row r="26" spans="1:9" ht="20.100000000000001" customHeight="1" x14ac:dyDescent="0.25">
      <c r="A26" s="14" t="s">
        <v>11</v>
      </c>
      <c r="B26" s="11" t="s">
        <v>32</v>
      </c>
      <c r="C26" s="19">
        <v>1319</v>
      </c>
      <c r="D26" s="20"/>
      <c r="E26" s="13">
        <v>21</v>
      </c>
      <c r="F26" s="21">
        <f>IFERROR((VLOOKUP(B26,'2014'!$B$5:$E$56,4,0)),0)</f>
        <v>0</v>
      </c>
      <c r="G26" s="21">
        <f t="shared" si="0"/>
        <v>0</v>
      </c>
      <c r="H26" s="21">
        <f>IFERROR((VLOOKUP(B26,'2014'!$B$5:$E$56,2,0)),0)</f>
        <v>0</v>
      </c>
      <c r="I26" s="36">
        <f t="shared" si="1"/>
        <v>1319</v>
      </c>
    </row>
    <row r="27" spans="1:9" ht="20.100000000000001" customHeight="1" x14ac:dyDescent="0.25">
      <c r="A27" s="10" t="s">
        <v>8</v>
      </c>
      <c r="B27" s="11" t="s">
        <v>33</v>
      </c>
      <c r="C27" s="19">
        <v>1302</v>
      </c>
      <c r="D27" s="20"/>
      <c r="E27" s="13">
        <v>22</v>
      </c>
      <c r="F27" s="21">
        <f>IFERROR((VLOOKUP(B27,'2014'!$B$5:$E$56,4,0)),0)</f>
        <v>0</v>
      </c>
      <c r="G27" s="21">
        <f t="shared" si="0"/>
        <v>0</v>
      </c>
      <c r="H27" s="21">
        <f>IFERROR((VLOOKUP(B27,'2014'!$B$5:$E$56,2,0)),0)</f>
        <v>0</v>
      </c>
      <c r="I27" s="36">
        <f t="shared" si="1"/>
        <v>1302</v>
      </c>
    </row>
    <row r="28" spans="1:9" ht="20.100000000000001" customHeight="1" x14ac:dyDescent="0.25">
      <c r="A28" s="10" t="s">
        <v>8</v>
      </c>
      <c r="B28" s="11" t="s">
        <v>34</v>
      </c>
      <c r="C28" s="19">
        <v>1291</v>
      </c>
      <c r="D28" s="20"/>
      <c r="E28" s="13">
        <v>23</v>
      </c>
      <c r="F28" s="21">
        <f>IFERROR((VLOOKUP(B28,'2014'!$B$5:$E$56,4,0)),0)</f>
        <v>0</v>
      </c>
      <c r="G28" s="21">
        <f t="shared" si="0"/>
        <v>0</v>
      </c>
      <c r="H28" s="21">
        <f>IFERROR((VLOOKUP(B28,'2014'!$B$5:$E$56,2,0)),0)</f>
        <v>0</v>
      </c>
      <c r="I28" s="36">
        <f t="shared" si="1"/>
        <v>1291</v>
      </c>
    </row>
    <row r="29" spans="1:9" ht="20.100000000000001" customHeight="1" x14ac:dyDescent="0.25">
      <c r="A29" s="15" t="s">
        <v>20</v>
      </c>
      <c r="B29" s="11" t="s">
        <v>35</v>
      </c>
      <c r="C29" s="19">
        <v>1246</v>
      </c>
      <c r="D29" s="20" t="s">
        <v>10</v>
      </c>
      <c r="E29" s="13">
        <v>24</v>
      </c>
      <c r="F29" s="21">
        <f>IFERROR((VLOOKUP(B29,'2014'!$B$5:$E$56,4,0)),0)</f>
        <v>0</v>
      </c>
      <c r="G29" s="21">
        <f t="shared" si="0"/>
        <v>0</v>
      </c>
      <c r="H29" s="21">
        <f>IFERROR((VLOOKUP(B29,'2014'!$B$5:$E$56,2,0)),0)</f>
        <v>0</v>
      </c>
      <c r="I29" s="36">
        <f t="shared" si="1"/>
        <v>1246</v>
      </c>
    </row>
    <row r="30" spans="1:9" ht="20.100000000000001" customHeight="1" x14ac:dyDescent="0.25">
      <c r="A30" s="10" t="s">
        <v>8</v>
      </c>
      <c r="B30" s="11" t="s">
        <v>36</v>
      </c>
      <c r="C30" s="19">
        <v>1221</v>
      </c>
      <c r="D30" s="20"/>
      <c r="E30" s="13">
        <v>25</v>
      </c>
      <c r="F30" s="21">
        <f>IFERROR((VLOOKUP(B30,'2014'!$B$5:$E$56,4,0)),0)</f>
        <v>34</v>
      </c>
      <c r="G30" s="21">
        <f t="shared" si="0"/>
        <v>9</v>
      </c>
      <c r="H30" s="21">
        <f>IFERROR((VLOOKUP(B30,'2014'!$B$5:$E$56,2,0)),0)</f>
        <v>841</v>
      </c>
      <c r="I30" s="36">
        <f t="shared" si="1"/>
        <v>380</v>
      </c>
    </row>
    <row r="31" spans="1:9" ht="20.100000000000001" customHeight="1" x14ac:dyDescent="0.25">
      <c r="A31" s="10" t="s">
        <v>8</v>
      </c>
      <c r="B31" s="11" t="s">
        <v>37</v>
      </c>
      <c r="C31" s="19">
        <v>1209</v>
      </c>
      <c r="D31" s="20"/>
      <c r="E31" s="13">
        <v>26</v>
      </c>
      <c r="F31" s="21">
        <f>IFERROR((VLOOKUP(B31,'2014'!$B$5:$E$56,4,0)),0)</f>
        <v>0</v>
      </c>
      <c r="G31" s="21">
        <f t="shared" si="0"/>
        <v>0</v>
      </c>
      <c r="H31" s="21">
        <f>IFERROR((VLOOKUP(B31,'2014'!$B$5:$E$56,2,0)),0)</f>
        <v>0</v>
      </c>
      <c r="I31" s="36">
        <f t="shared" si="1"/>
        <v>1209</v>
      </c>
    </row>
    <row r="32" spans="1:9" ht="20.100000000000001" customHeight="1" x14ac:dyDescent="0.25">
      <c r="A32" s="14" t="s">
        <v>11</v>
      </c>
      <c r="B32" s="11" t="s">
        <v>38</v>
      </c>
      <c r="C32" s="19">
        <v>1177</v>
      </c>
      <c r="D32" s="20"/>
      <c r="E32" s="13">
        <v>27</v>
      </c>
      <c r="F32" s="21">
        <f>IFERROR((VLOOKUP(B32,'2014'!$B$5:$E$56,4,0)),0)</f>
        <v>0</v>
      </c>
      <c r="G32" s="21">
        <f t="shared" si="0"/>
        <v>0</v>
      </c>
      <c r="H32" s="21">
        <f>IFERROR((VLOOKUP(B32,'2014'!$B$5:$E$56,2,0)),0)</f>
        <v>0</v>
      </c>
      <c r="I32" s="36">
        <f t="shared" si="1"/>
        <v>1177</v>
      </c>
    </row>
    <row r="33" spans="1:9" ht="20.100000000000001" customHeight="1" x14ac:dyDescent="0.25">
      <c r="A33" s="15" t="s">
        <v>20</v>
      </c>
      <c r="B33" s="11" t="s">
        <v>39</v>
      </c>
      <c r="C33" s="19">
        <v>1131</v>
      </c>
      <c r="D33" s="20" t="s">
        <v>10</v>
      </c>
      <c r="E33" s="13">
        <v>28</v>
      </c>
      <c r="F33" s="21">
        <f>IFERROR((VLOOKUP(B33,'2014'!$B$5:$E$56,4,0)),0)</f>
        <v>0</v>
      </c>
      <c r="G33" s="21">
        <f t="shared" si="0"/>
        <v>0</v>
      </c>
      <c r="H33" s="21">
        <f>IFERROR((VLOOKUP(B33,'2014'!$B$5:$E$56,2,0)),0)</f>
        <v>0</v>
      </c>
      <c r="I33" s="36">
        <f t="shared" si="1"/>
        <v>1131</v>
      </c>
    </row>
    <row r="34" spans="1:9" ht="20.100000000000001" customHeight="1" x14ac:dyDescent="0.25">
      <c r="A34" s="14" t="s">
        <v>11</v>
      </c>
      <c r="B34" s="11" t="s">
        <v>40</v>
      </c>
      <c r="C34" s="19">
        <v>1068</v>
      </c>
      <c r="D34" s="20"/>
      <c r="E34" s="13">
        <v>29</v>
      </c>
      <c r="F34" s="21">
        <f>IFERROR((VLOOKUP(B34,'2014'!$B$5:$E$56,4,0)),0)</f>
        <v>44</v>
      </c>
      <c r="G34" s="21">
        <f t="shared" si="0"/>
        <v>15</v>
      </c>
      <c r="H34" s="21">
        <f>IFERROR((VLOOKUP(B34,'2014'!$B$5:$E$56,2,0)),0)</f>
        <v>673</v>
      </c>
      <c r="I34" s="36">
        <f t="shared" si="1"/>
        <v>395</v>
      </c>
    </row>
    <row r="35" spans="1:9" ht="20.100000000000001" customHeight="1" x14ac:dyDescent="0.25">
      <c r="A35" s="15" t="s">
        <v>20</v>
      </c>
      <c r="B35" s="11" t="s">
        <v>41</v>
      </c>
      <c r="C35" s="19">
        <v>1058</v>
      </c>
      <c r="D35" s="20"/>
      <c r="E35" s="13">
        <v>30</v>
      </c>
      <c r="F35" s="21">
        <f>IFERROR((VLOOKUP(B35,'2014'!$B$5:$E$56,4,0)),0)</f>
        <v>0</v>
      </c>
      <c r="G35" s="21">
        <f t="shared" si="0"/>
        <v>0</v>
      </c>
      <c r="H35" s="21">
        <f>IFERROR((VLOOKUP(B35,'2014'!$B$5:$E$56,2,0)),0)</f>
        <v>0</v>
      </c>
      <c r="I35" s="36">
        <f t="shared" si="1"/>
        <v>1058</v>
      </c>
    </row>
    <row r="36" spans="1:9" ht="20.100000000000001" customHeight="1" x14ac:dyDescent="0.25">
      <c r="A36" s="16" t="s">
        <v>24</v>
      </c>
      <c r="B36" s="11" t="s">
        <v>42</v>
      </c>
      <c r="C36" s="19">
        <v>1043</v>
      </c>
      <c r="D36" s="20" t="s">
        <v>10</v>
      </c>
      <c r="E36" s="13">
        <v>31</v>
      </c>
      <c r="F36" s="21">
        <f>IFERROR((VLOOKUP(B36,'2014'!$B$5:$E$56,4,0)),0)</f>
        <v>17</v>
      </c>
      <c r="G36" s="21">
        <f t="shared" si="0"/>
        <v>0</v>
      </c>
      <c r="H36" s="21">
        <f>IFERROR((VLOOKUP(B36,'2014'!$B$5:$E$56,2,0)),0)</f>
        <v>1638</v>
      </c>
      <c r="I36" s="36">
        <f t="shared" si="1"/>
        <v>-595</v>
      </c>
    </row>
    <row r="37" spans="1:9" ht="20.100000000000001" customHeight="1" x14ac:dyDescent="0.25">
      <c r="A37" s="14" t="s">
        <v>11</v>
      </c>
      <c r="B37" s="11" t="s">
        <v>43</v>
      </c>
      <c r="C37" s="19">
        <v>1035</v>
      </c>
      <c r="D37" s="20"/>
      <c r="E37" s="13">
        <v>32</v>
      </c>
      <c r="F37" s="21">
        <f>IFERROR((VLOOKUP(B37,'2014'!$B$5:$E$56,4,0)),0)</f>
        <v>49</v>
      </c>
      <c r="G37" s="21">
        <f t="shared" si="0"/>
        <v>17</v>
      </c>
      <c r="H37" s="21">
        <f>IFERROR((VLOOKUP(B37,'2014'!$B$5:$E$56,2,0)),0)</f>
        <v>603</v>
      </c>
      <c r="I37" s="36">
        <f t="shared" si="1"/>
        <v>432</v>
      </c>
    </row>
    <row r="38" spans="1:9" ht="20.100000000000001" customHeight="1" x14ac:dyDescent="0.25">
      <c r="A38" s="15" t="s">
        <v>20</v>
      </c>
      <c r="B38" s="11" t="s">
        <v>44</v>
      </c>
      <c r="C38" s="19">
        <v>1033</v>
      </c>
      <c r="D38" s="20"/>
      <c r="E38" s="13">
        <v>33</v>
      </c>
      <c r="F38" s="21">
        <f>IFERROR((VLOOKUP(B38,'2014'!$B$5:$E$56,4,0)),0)</f>
        <v>35</v>
      </c>
      <c r="G38" s="21">
        <f t="shared" si="0"/>
        <v>2</v>
      </c>
      <c r="H38" s="21">
        <f>IFERROR((VLOOKUP(B38,'2014'!$B$5:$E$56,2,0)),0)</f>
        <v>812</v>
      </c>
      <c r="I38" s="36">
        <f t="shared" si="1"/>
        <v>221</v>
      </c>
    </row>
    <row r="39" spans="1:9" ht="20.100000000000001" customHeight="1" x14ac:dyDescent="0.25">
      <c r="A39" s="15" t="s">
        <v>20</v>
      </c>
      <c r="B39" s="11" t="s">
        <v>45</v>
      </c>
      <c r="C39" s="20">
        <v>982</v>
      </c>
      <c r="D39" s="20"/>
      <c r="E39" s="13">
        <v>34</v>
      </c>
      <c r="F39" s="21">
        <f>IFERROR((VLOOKUP(B39,'2014'!$B$5:$E$56,4,0)),0)</f>
        <v>0</v>
      </c>
      <c r="G39" s="21">
        <f t="shared" si="0"/>
        <v>0</v>
      </c>
      <c r="H39" s="21">
        <f>IFERROR((VLOOKUP(B39,'2014'!$B$5:$E$56,2,0)),0)</f>
        <v>0</v>
      </c>
      <c r="I39" s="36">
        <f t="shared" si="1"/>
        <v>982</v>
      </c>
    </row>
    <row r="40" spans="1:9" ht="20.100000000000001" customHeight="1" x14ac:dyDescent="0.25">
      <c r="A40" s="10" t="s">
        <v>8</v>
      </c>
      <c r="B40" s="11" t="s">
        <v>46</v>
      </c>
      <c r="C40" s="20">
        <v>964</v>
      </c>
      <c r="D40" s="20"/>
      <c r="E40" s="13">
        <v>35</v>
      </c>
      <c r="F40" s="21">
        <f>IFERROR((VLOOKUP(B40,'2014'!$B$5:$E$56,4,0)),0)</f>
        <v>0</v>
      </c>
      <c r="G40" s="21">
        <f t="shared" si="0"/>
        <v>0</v>
      </c>
      <c r="H40" s="21">
        <f>IFERROR((VLOOKUP(B40,'2014'!$B$5:$E$56,2,0)),0)</f>
        <v>0</v>
      </c>
      <c r="I40" s="36">
        <f t="shared" si="1"/>
        <v>964</v>
      </c>
    </row>
    <row r="41" spans="1:9" ht="20.100000000000001" customHeight="1" x14ac:dyDescent="0.25">
      <c r="A41" s="15" t="s">
        <v>20</v>
      </c>
      <c r="B41" s="11" t="s">
        <v>47</v>
      </c>
      <c r="C41" s="20">
        <v>964</v>
      </c>
      <c r="D41" s="20"/>
      <c r="E41" s="13">
        <v>36</v>
      </c>
      <c r="F41" s="21">
        <f>IFERROR((VLOOKUP(B41,'2014'!$B$5:$E$56,4,0)),0)</f>
        <v>29</v>
      </c>
      <c r="G41" s="21">
        <f t="shared" si="0"/>
        <v>0</v>
      </c>
      <c r="H41" s="21">
        <f>IFERROR((VLOOKUP(B41,'2014'!$B$5:$E$56,2,0)),0)</f>
        <v>897</v>
      </c>
      <c r="I41" s="36">
        <f t="shared" si="1"/>
        <v>67</v>
      </c>
    </row>
    <row r="42" spans="1:9" ht="20.100000000000001" customHeight="1" x14ac:dyDescent="0.25">
      <c r="A42" s="10" t="s">
        <v>8</v>
      </c>
      <c r="B42" s="11" t="s">
        <v>48</v>
      </c>
      <c r="C42" s="20">
        <v>954</v>
      </c>
      <c r="D42" s="20"/>
      <c r="E42" s="13">
        <v>37</v>
      </c>
      <c r="F42" s="21">
        <f>IFERROR((VLOOKUP(B42,'2014'!$B$5:$E$56,4,0)),0)</f>
        <v>0</v>
      </c>
      <c r="G42" s="21">
        <f t="shared" si="0"/>
        <v>0</v>
      </c>
      <c r="H42" s="21">
        <f>IFERROR((VLOOKUP(B42,'2014'!$B$5:$E$56,2,0)),0)</f>
        <v>0</v>
      </c>
      <c r="I42" s="36">
        <f t="shared" si="1"/>
        <v>954</v>
      </c>
    </row>
    <row r="43" spans="1:9" ht="20.100000000000001" customHeight="1" x14ac:dyDescent="0.25">
      <c r="A43" s="15" t="s">
        <v>20</v>
      </c>
      <c r="B43" s="11" t="s">
        <v>49</v>
      </c>
      <c r="C43" s="20">
        <v>906</v>
      </c>
      <c r="D43" s="20"/>
      <c r="E43" s="13">
        <v>38</v>
      </c>
      <c r="F43" s="21">
        <f>IFERROR((VLOOKUP(B43,'2014'!$B$5:$E$56,4,0)),0)</f>
        <v>30</v>
      </c>
      <c r="G43" s="21">
        <f t="shared" si="0"/>
        <v>0</v>
      </c>
      <c r="H43" s="21">
        <f>IFERROR((VLOOKUP(B43,'2014'!$B$5:$E$56,2,0)),0)</f>
        <v>878</v>
      </c>
      <c r="I43" s="36">
        <f t="shared" si="1"/>
        <v>28</v>
      </c>
    </row>
    <row r="44" spans="1:9" ht="20.100000000000001" customHeight="1" x14ac:dyDescent="0.25">
      <c r="A44" s="14" t="s">
        <v>11</v>
      </c>
      <c r="B44" s="11" t="s">
        <v>50</v>
      </c>
      <c r="C44" s="20">
        <v>830</v>
      </c>
      <c r="D44" s="20"/>
      <c r="E44" s="13">
        <v>39</v>
      </c>
      <c r="F44" s="21">
        <f>IFERROR((VLOOKUP(B44,'2014'!$B$5:$E$56,4,0)),0)</f>
        <v>47</v>
      </c>
      <c r="G44" s="21">
        <f t="shared" si="0"/>
        <v>8</v>
      </c>
      <c r="H44" s="21">
        <f>IFERROR((VLOOKUP(B44,'2014'!$B$5:$E$56,2,0)),0)</f>
        <v>630</v>
      </c>
      <c r="I44" s="36">
        <f t="shared" si="1"/>
        <v>200</v>
      </c>
    </row>
    <row r="45" spans="1:9" ht="20.100000000000001" customHeight="1" x14ac:dyDescent="0.25">
      <c r="A45" s="16" t="s">
        <v>24</v>
      </c>
      <c r="B45" s="11" t="s">
        <v>51</v>
      </c>
      <c r="C45" s="20">
        <v>828</v>
      </c>
      <c r="D45" s="20"/>
      <c r="E45" s="13">
        <v>40</v>
      </c>
      <c r="F45" s="21">
        <f>IFERROR((VLOOKUP(B45,'2014'!$B$5:$E$56,4,0)),0)</f>
        <v>0</v>
      </c>
      <c r="G45" s="21">
        <f t="shared" si="0"/>
        <v>0</v>
      </c>
      <c r="H45" s="21">
        <f>IFERROR((VLOOKUP(B45,'2014'!$B$5:$E$56,2,0)),0)</f>
        <v>0</v>
      </c>
      <c r="I45" s="36">
        <f t="shared" si="1"/>
        <v>828</v>
      </c>
    </row>
    <row r="46" spans="1:9" ht="20.100000000000001" customHeight="1" x14ac:dyDescent="0.25">
      <c r="A46" s="10" t="s">
        <v>8</v>
      </c>
      <c r="B46" s="11" t="s">
        <v>52</v>
      </c>
      <c r="C46" s="20">
        <v>819</v>
      </c>
      <c r="D46" s="20"/>
      <c r="E46" s="13">
        <v>41</v>
      </c>
      <c r="F46" s="21">
        <f>IFERROR((VLOOKUP(B46,'2014'!$B$5:$E$56,4,0)),0)</f>
        <v>0</v>
      </c>
      <c r="G46" s="21">
        <f t="shared" si="0"/>
        <v>0</v>
      </c>
      <c r="H46" s="21">
        <f>IFERROR((VLOOKUP(B46,'2014'!$B$5:$E$56,2,0)),0)</f>
        <v>0</v>
      </c>
      <c r="I46" s="36">
        <f t="shared" si="1"/>
        <v>819</v>
      </c>
    </row>
    <row r="47" spans="1:9" ht="20.100000000000001" customHeight="1" x14ac:dyDescent="0.25">
      <c r="A47" s="15" t="s">
        <v>20</v>
      </c>
      <c r="B47" s="11" t="s">
        <v>53</v>
      </c>
      <c r="C47" s="20">
        <v>795</v>
      </c>
      <c r="D47" s="20"/>
      <c r="E47" s="13">
        <v>42</v>
      </c>
      <c r="F47" s="21">
        <f>IFERROR((VLOOKUP(B47,'2014'!$B$5:$E$56,4,0)),0)</f>
        <v>23</v>
      </c>
      <c r="G47" s="21">
        <f t="shared" si="0"/>
        <v>0</v>
      </c>
      <c r="H47" s="21">
        <f>IFERROR((VLOOKUP(B47,'2014'!$B$5:$E$56,2,0)),0)</f>
        <v>1081</v>
      </c>
      <c r="I47" s="36">
        <f t="shared" si="1"/>
        <v>-286</v>
      </c>
    </row>
    <row r="48" spans="1:9" ht="20.100000000000001" customHeight="1" x14ac:dyDescent="0.25">
      <c r="A48" s="10" t="s">
        <v>8</v>
      </c>
      <c r="B48" s="11" t="s">
        <v>54</v>
      </c>
      <c r="C48" s="20">
        <v>782</v>
      </c>
      <c r="D48" s="20"/>
      <c r="E48" s="13">
        <v>43</v>
      </c>
      <c r="F48" s="21">
        <f>IFERROR((VLOOKUP(B48,'2014'!$B$5:$E$56,4,0)),0)</f>
        <v>51</v>
      </c>
      <c r="G48" s="21">
        <f t="shared" si="0"/>
        <v>8</v>
      </c>
      <c r="H48" s="21">
        <f>IFERROR((VLOOKUP(B48,'2014'!$B$5:$E$56,2,0)),0)</f>
        <v>536</v>
      </c>
      <c r="I48" s="36">
        <f t="shared" si="1"/>
        <v>246</v>
      </c>
    </row>
    <row r="49" spans="1:9" ht="20.100000000000001" customHeight="1" x14ac:dyDescent="0.25">
      <c r="A49" s="14" t="s">
        <v>11</v>
      </c>
      <c r="B49" s="11" t="s">
        <v>55</v>
      </c>
      <c r="C49" s="20">
        <v>779</v>
      </c>
      <c r="D49" s="21"/>
      <c r="E49" s="13">
        <v>44</v>
      </c>
      <c r="F49" s="21">
        <f>IFERROR((VLOOKUP(B49,'2014'!$B$5:$E$56,4,0)),0)</f>
        <v>0</v>
      </c>
      <c r="G49" s="21">
        <f t="shared" si="0"/>
        <v>0</v>
      </c>
      <c r="H49" s="21">
        <f>IFERROR((VLOOKUP(B49,'2014'!$B$5:$E$56,2,0)),0)</f>
        <v>0</v>
      </c>
      <c r="I49" s="36">
        <f t="shared" si="1"/>
        <v>779</v>
      </c>
    </row>
    <row r="50" spans="1:9" ht="20.100000000000001" customHeight="1" x14ac:dyDescent="0.25">
      <c r="A50" s="10" t="s">
        <v>8</v>
      </c>
      <c r="B50" s="11" t="s">
        <v>56</v>
      </c>
      <c r="C50" s="20">
        <v>749</v>
      </c>
      <c r="D50" s="20"/>
      <c r="E50" s="13">
        <v>45</v>
      </c>
      <c r="F50" s="21">
        <f>IFERROR((VLOOKUP(B50,'2014'!$B$5:$E$56,4,0)),0)</f>
        <v>0</v>
      </c>
      <c r="G50" s="21">
        <f t="shared" si="0"/>
        <v>0</v>
      </c>
      <c r="H50" s="21">
        <f>IFERROR((VLOOKUP(B50,'2014'!$B$5:$E$56,2,0)),0)</f>
        <v>0</v>
      </c>
      <c r="I50" s="36">
        <f t="shared" si="1"/>
        <v>749</v>
      </c>
    </row>
    <row r="51" spans="1:9" ht="20.100000000000001" customHeight="1" x14ac:dyDescent="0.25">
      <c r="A51" s="16" t="s">
        <v>24</v>
      </c>
      <c r="B51" s="11" t="s">
        <v>57</v>
      </c>
      <c r="C51" s="20">
        <v>747</v>
      </c>
      <c r="D51" s="20"/>
      <c r="E51" s="13">
        <v>46</v>
      </c>
      <c r="F51" s="21">
        <f>IFERROR((VLOOKUP(B51,'2014'!$B$5:$E$56,4,0)),0)</f>
        <v>0</v>
      </c>
      <c r="G51" s="21">
        <f t="shared" si="0"/>
        <v>0</v>
      </c>
      <c r="H51" s="21">
        <f>IFERROR((VLOOKUP(B51,'2014'!$B$5:$E$56,2,0)),0)</f>
        <v>0</v>
      </c>
      <c r="I51" s="36">
        <f t="shared" si="1"/>
        <v>747</v>
      </c>
    </row>
    <row r="52" spans="1:9" ht="20.100000000000001" customHeight="1" x14ac:dyDescent="0.25">
      <c r="A52" s="10" t="s">
        <v>8</v>
      </c>
      <c r="B52" s="11" t="s">
        <v>58</v>
      </c>
      <c r="C52" s="20">
        <v>733</v>
      </c>
      <c r="D52" s="20"/>
      <c r="E52" s="13">
        <v>47</v>
      </c>
      <c r="F52" s="21">
        <f>IFERROR((VLOOKUP(B52,'2014'!$B$5:$E$56,4,0)),0)</f>
        <v>40</v>
      </c>
      <c r="G52" s="21">
        <f t="shared" si="0"/>
        <v>0</v>
      </c>
      <c r="H52" s="21">
        <f>IFERROR((VLOOKUP(B52,'2014'!$B$5:$E$56,2,0)),0)</f>
        <v>759</v>
      </c>
      <c r="I52" s="36">
        <f t="shared" si="1"/>
        <v>-26</v>
      </c>
    </row>
    <row r="53" spans="1:9" ht="20.100000000000001" customHeight="1" x14ac:dyDescent="0.25">
      <c r="A53" s="10" t="s">
        <v>8</v>
      </c>
      <c r="B53" s="11" t="s">
        <v>59</v>
      </c>
      <c r="C53" s="20">
        <v>718</v>
      </c>
      <c r="D53" s="20"/>
      <c r="E53" s="13">
        <v>48</v>
      </c>
      <c r="F53" s="21">
        <f>IFERROR((VLOOKUP(B53,'2014'!$B$5:$E$56,4,0)),0)</f>
        <v>0</v>
      </c>
      <c r="G53" s="21">
        <f t="shared" si="0"/>
        <v>0</v>
      </c>
      <c r="H53" s="21">
        <f>IFERROR((VLOOKUP(B53,'2014'!$B$5:$E$56,2,0)),0)</f>
        <v>0</v>
      </c>
      <c r="I53" s="36">
        <f t="shared" si="1"/>
        <v>718</v>
      </c>
    </row>
    <row r="54" spans="1:9" ht="20.100000000000001" customHeight="1" x14ac:dyDescent="0.25">
      <c r="A54" s="15" t="s">
        <v>20</v>
      </c>
      <c r="B54" s="11" t="s">
        <v>60</v>
      </c>
      <c r="C54" s="20">
        <v>705</v>
      </c>
      <c r="D54" s="20"/>
      <c r="E54" s="13">
        <v>49</v>
      </c>
      <c r="F54" s="21">
        <f>IFERROR((VLOOKUP(B54,'2014'!$B$5:$E$56,4,0)),0)</f>
        <v>0</v>
      </c>
      <c r="G54" s="21">
        <f t="shared" si="0"/>
        <v>0</v>
      </c>
      <c r="H54" s="21">
        <f>IFERROR((VLOOKUP(B54,'2014'!$B$5:$E$56,2,0)),0)</f>
        <v>0</v>
      </c>
      <c r="I54" s="36">
        <f t="shared" si="1"/>
        <v>705</v>
      </c>
    </row>
    <row r="55" spans="1:9" ht="20.100000000000001" customHeight="1" x14ac:dyDescent="0.25">
      <c r="A55" s="15" t="s">
        <v>20</v>
      </c>
      <c r="B55" s="11" t="s">
        <v>61</v>
      </c>
      <c r="C55" s="20">
        <v>693</v>
      </c>
      <c r="D55" s="20"/>
      <c r="E55" s="13">
        <v>50</v>
      </c>
      <c r="F55" s="21">
        <f>IFERROR((VLOOKUP(B55,'2014'!$B$5:$E$56,4,0)),0)</f>
        <v>0</v>
      </c>
      <c r="G55" s="21">
        <f t="shared" si="0"/>
        <v>0</v>
      </c>
      <c r="H55" s="21">
        <f>IFERROR((VLOOKUP(B55,'2014'!$B$5:$E$56,2,0)),0)</f>
        <v>0</v>
      </c>
      <c r="I55" s="36">
        <f t="shared" si="1"/>
        <v>693</v>
      </c>
    </row>
    <row r="56" spans="1:9" ht="20.100000000000001" customHeight="1" x14ac:dyDescent="0.25">
      <c r="A56" s="16" t="s">
        <v>24</v>
      </c>
      <c r="B56" s="11" t="s">
        <v>62</v>
      </c>
      <c r="C56" s="20">
        <v>688</v>
      </c>
      <c r="D56" s="20"/>
      <c r="E56" s="13">
        <v>51</v>
      </c>
      <c r="F56" s="21">
        <f>IFERROR((VLOOKUP(B56,'2014'!$B$5:$E$56,4,0)),0)</f>
        <v>0</v>
      </c>
      <c r="G56" s="21">
        <f t="shared" si="0"/>
        <v>0</v>
      </c>
      <c r="H56" s="21">
        <f>IFERROR((VLOOKUP(B56,'2014'!$B$5:$E$56,2,0)),0)</f>
        <v>0</v>
      </c>
      <c r="I56" s="36">
        <f t="shared" si="1"/>
        <v>688</v>
      </c>
    </row>
    <row r="57" spans="1:9" ht="20.100000000000001" customHeight="1" x14ac:dyDescent="0.25">
      <c r="A57" s="15" t="s">
        <v>20</v>
      </c>
      <c r="B57" s="11" t="s">
        <v>63</v>
      </c>
      <c r="C57" s="20">
        <v>673</v>
      </c>
      <c r="D57" s="20"/>
      <c r="E57" s="13">
        <v>52</v>
      </c>
      <c r="F57" s="21">
        <f>IFERROR((VLOOKUP(B57,'2014'!$B$5:$E$56,4,0)),0)</f>
        <v>0</v>
      </c>
      <c r="G57" s="21">
        <f t="shared" si="0"/>
        <v>0</v>
      </c>
      <c r="H57" s="21">
        <f>IFERROR((VLOOKUP(B57,'2014'!$B$5:$E$56,2,0)),0)</f>
        <v>0</v>
      </c>
      <c r="I57" s="36">
        <f t="shared" si="1"/>
        <v>673</v>
      </c>
    </row>
    <row r="58" spans="1:9" ht="20.100000000000001" customHeight="1" x14ac:dyDescent="0.25">
      <c r="A58" s="15" t="s">
        <v>20</v>
      </c>
      <c r="B58" s="11" t="s">
        <v>64</v>
      </c>
      <c r="C58" s="20">
        <v>659</v>
      </c>
      <c r="D58" s="20"/>
      <c r="E58" s="13">
        <v>53</v>
      </c>
      <c r="F58" s="21">
        <f>IFERROR((VLOOKUP(B58,'2014'!$B$5:$E$56,4,0)),0)</f>
        <v>33</v>
      </c>
      <c r="G58" s="21">
        <f t="shared" si="0"/>
        <v>0</v>
      </c>
      <c r="H58" s="21">
        <f>IFERROR((VLOOKUP(B58,'2014'!$B$5:$E$56,2,0)),0)</f>
        <v>865</v>
      </c>
      <c r="I58" s="36">
        <f t="shared" si="1"/>
        <v>-206</v>
      </c>
    </row>
    <row r="59" spans="1:9" ht="20.100000000000001" customHeight="1" x14ac:dyDescent="0.25">
      <c r="A59" s="15" t="s">
        <v>20</v>
      </c>
      <c r="B59" s="11" t="s">
        <v>65</v>
      </c>
      <c r="C59" s="20">
        <v>642</v>
      </c>
      <c r="D59" s="20"/>
      <c r="E59" s="13">
        <v>54</v>
      </c>
      <c r="F59" s="21">
        <f>IFERROR((VLOOKUP(B59,'2014'!$B$5:$E$56,4,0)),0)</f>
        <v>0</v>
      </c>
      <c r="G59" s="21">
        <f t="shared" si="0"/>
        <v>0</v>
      </c>
      <c r="H59" s="21">
        <f>IFERROR((VLOOKUP(B59,'2014'!$B$5:$E$56,2,0)),0)</f>
        <v>0</v>
      </c>
      <c r="I59" s="36">
        <f t="shared" si="1"/>
        <v>642</v>
      </c>
    </row>
    <row r="60" spans="1:9" ht="20.100000000000001" customHeight="1" x14ac:dyDescent="0.25">
      <c r="A60" s="16" t="s">
        <v>24</v>
      </c>
      <c r="B60" s="11" t="s">
        <v>66</v>
      </c>
      <c r="C60" s="20">
        <v>603</v>
      </c>
      <c r="D60" s="20"/>
      <c r="E60" s="13">
        <v>55</v>
      </c>
      <c r="F60" s="21">
        <f>IFERROR((VLOOKUP(B60,'2014'!$B$5:$E$56,4,0)),0)</f>
        <v>0</v>
      </c>
      <c r="G60" s="21">
        <f t="shared" si="0"/>
        <v>0</v>
      </c>
      <c r="H60" s="21">
        <f>IFERROR((VLOOKUP(B60,'2014'!$B$5:$E$56,2,0)),0)</f>
        <v>0</v>
      </c>
      <c r="I60" s="36">
        <f t="shared" si="1"/>
        <v>603</v>
      </c>
    </row>
    <row r="61" spans="1:9" ht="20.100000000000001" customHeight="1" x14ac:dyDescent="0.25">
      <c r="A61" s="16" t="s">
        <v>24</v>
      </c>
      <c r="B61" s="11" t="s">
        <v>67</v>
      </c>
      <c r="C61" s="20">
        <v>594</v>
      </c>
      <c r="D61" s="20"/>
      <c r="E61" s="13">
        <v>56</v>
      </c>
      <c r="F61" s="21">
        <f>IFERROR((VLOOKUP(B61,'2014'!$B$5:$E$56,4,0)),0)</f>
        <v>0</v>
      </c>
      <c r="G61" s="21">
        <f t="shared" si="0"/>
        <v>0</v>
      </c>
      <c r="H61" s="21">
        <f>IFERROR((VLOOKUP(B61,'2014'!$B$5:$E$56,2,0)),0)</f>
        <v>0</v>
      </c>
      <c r="I61" s="36">
        <f t="shared" si="1"/>
        <v>594</v>
      </c>
    </row>
    <row r="62" spans="1:9" ht="20.100000000000001" customHeight="1" x14ac:dyDescent="0.25">
      <c r="A62" s="15" t="s">
        <v>20</v>
      </c>
      <c r="B62" s="11" t="s">
        <v>68</v>
      </c>
      <c r="C62" s="20">
        <v>572</v>
      </c>
      <c r="D62" s="20"/>
      <c r="E62" s="13">
        <v>57</v>
      </c>
      <c r="F62" s="21">
        <f>IFERROR((VLOOKUP(B62,'2014'!$B$5:$E$56,4,0)),0)</f>
        <v>0</v>
      </c>
      <c r="G62" s="21">
        <f t="shared" si="0"/>
        <v>0</v>
      </c>
      <c r="H62" s="21">
        <f>IFERROR((VLOOKUP(B62,'2014'!$B$5:$E$56,2,0)),0)</f>
        <v>0</v>
      </c>
      <c r="I62" s="36">
        <f t="shared" si="1"/>
        <v>572</v>
      </c>
    </row>
    <row r="63" spans="1:9" ht="20.100000000000001" customHeight="1" x14ac:dyDescent="0.25">
      <c r="A63" s="16" t="s">
        <v>24</v>
      </c>
      <c r="B63" s="11" t="s">
        <v>69</v>
      </c>
      <c r="C63" s="20">
        <v>570</v>
      </c>
      <c r="D63" s="20"/>
      <c r="E63" s="13">
        <v>58</v>
      </c>
      <c r="F63" s="21">
        <f>IFERROR((VLOOKUP(B63,'2014'!$B$5:$E$56,4,0)),0)</f>
        <v>0</v>
      </c>
      <c r="G63" s="21">
        <f t="shared" si="0"/>
        <v>0</v>
      </c>
      <c r="H63" s="21">
        <f>IFERROR((VLOOKUP(B63,'2014'!$B$5:$E$56,2,0)),0)</f>
        <v>0</v>
      </c>
      <c r="I63" s="36">
        <f t="shared" si="1"/>
        <v>570</v>
      </c>
    </row>
    <row r="64" spans="1:9" ht="20.100000000000001" customHeight="1" x14ac:dyDescent="0.25">
      <c r="A64" s="16" t="s">
        <v>24</v>
      </c>
      <c r="B64" s="11" t="s">
        <v>70</v>
      </c>
      <c r="C64" s="20">
        <v>513</v>
      </c>
      <c r="D64" s="20"/>
      <c r="E64" s="13">
        <v>59</v>
      </c>
      <c r="F64" s="21">
        <f>IFERROR((VLOOKUP(B64,'2014'!$B$5:$E$56,4,0)),0)</f>
        <v>0</v>
      </c>
      <c r="G64" s="21">
        <f t="shared" si="0"/>
        <v>0</v>
      </c>
      <c r="H64" s="21">
        <f>IFERROR((VLOOKUP(B64,'2014'!$B$5:$E$56,2,0)),0)</f>
        <v>0</v>
      </c>
      <c r="I64" s="36">
        <f t="shared" si="1"/>
        <v>513</v>
      </c>
    </row>
    <row r="65" spans="1:9" ht="20.100000000000001" customHeight="1" x14ac:dyDescent="0.25">
      <c r="A65" s="15" t="s">
        <v>20</v>
      </c>
      <c r="B65" s="11" t="s">
        <v>71</v>
      </c>
      <c r="C65" s="20">
        <v>503</v>
      </c>
      <c r="D65" s="20"/>
      <c r="E65" s="13">
        <v>60</v>
      </c>
      <c r="F65" s="21">
        <f>IFERROR((VLOOKUP(B65,'2014'!$B$5:$E$56,4,0)),0)</f>
        <v>0</v>
      </c>
      <c r="G65" s="21">
        <f t="shared" si="0"/>
        <v>0</v>
      </c>
      <c r="H65" s="21">
        <f>IFERROR((VLOOKUP(B65,'2014'!$B$5:$E$56,2,0)),0)</f>
        <v>0</v>
      </c>
      <c r="I65" s="36">
        <f t="shared" si="1"/>
        <v>503</v>
      </c>
    </row>
    <row r="66" spans="1:9" ht="20.100000000000001" customHeight="1" x14ac:dyDescent="0.25">
      <c r="A66" s="16" t="s">
        <v>24</v>
      </c>
      <c r="B66" s="11" t="s">
        <v>72</v>
      </c>
      <c r="C66" s="20">
        <v>474</v>
      </c>
      <c r="D66" s="20"/>
      <c r="E66" s="13">
        <v>61</v>
      </c>
      <c r="F66" s="21">
        <f>IFERROR((VLOOKUP(B66,'2014'!$B$5:$E$56,4,0)),0)</f>
        <v>0</v>
      </c>
      <c r="G66" s="21">
        <f t="shared" si="0"/>
        <v>0</v>
      </c>
      <c r="H66" s="21">
        <f>IFERROR((VLOOKUP(B66,'2014'!$B$5:$E$56,2,0)),0)</f>
        <v>0</v>
      </c>
      <c r="I66" s="36">
        <f t="shared" si="1"/>
        <v>474</v>
      </c>
    </row>
    <row r="67" spans="1:9" ht="20.100000000000001" customHeight="1" x14ac:dyDescent="0.25">
      <c r="A67" s="16" t="s">
        <v>24</v>
      </c>
      <c r="B67" s="11" t="s">
        <v>73</v>
      </c>
      <c r="C67" s="20">
        <v>461</v>
      </c>
      <c r="D67" s="20"/>
      <c r="E67" s="13">
        <v>62</v>
      </c>
      <c r="F67" s="21">
        <f>IFERROR((VLOOKUP(B67,'2014'!$B$5:$E$56,4,0)),0)</f>
        <v>0</v>
      </c>
      <c r="G67" s="21">
        <f t="shared" si="0"/>
        <v>0</v>
      </c>
      <c r="H67" s="21">
        <f>IFERROR((VLOOKUP(B67,'2014'!$B$5:$E$56,2,0)),0)</f>
        <v>0</v>
      </c>
      <c r="I67" s="36">
        <f t="shared" si="1"/>
        <v>461</v>
      </c>
    </row>
    <row r="68" spans="1:9" ht="20.100000000000001" customHeight="1" x14ac:dyDescent="0.25">
      <c r="A68" s="15" t="s">
        <v>20</v>
      </c>
      <c r="B68" s="11" t="s">
        <v>74</v>
      </c>
      <c r="C68" s="20">
        <v>449</v>
      </c>
      <c r="D68" s="21"/>
      <c r="E68" s="13">
        <v>63</v>
      </c>
      <c r="F68" s="21">
        <f>IFERROR((VLOOKUP(B68,'2014'!$B$5:$E$56,4,0)),0)</f>
        <v>0</v>
      </c>
      <c r="G68" s="21">
        <f t="shared" si="0"/>
        <v>0</v>
      </c>
      <c r="H68" s="21">
        <f>IFERROR((VLOOKUP(B68,'2014'!$B$5:$E$56,2,0)),0)</f>
        <v>0</v>
      </c>
      <c r="I68" s="36">
        <f t="shared" si="1"/>
        <v>449</v>
      </c>
    </row>
    <row r="69" spans="1:9" ht="20.100000000000001" customHeight="1" x14ac:dyDescent="0.25">
      <c r="A69" s="16" t="s">
        <v>24</v>
      </c>
      <c r="B69" s="11" t="s">
        <v>75</v>
      </c>
      <c r="C69" s="20">
        <v>447</v>
      </c>
      <c r="D69" s="20"/>
      <c r="E69" s="13">
        <v>64</v>
      </c>
      <c r="F69" s="21">
        <f>IFERROR((VLOOKUP(B69,'2014'!$B$5:$E$56,4,0)),0)</f>
        <v>0</v>
      </c>
      <c r="G69" s="21">
        <f t="shared" si="0"/>
        <v>0</v>
      </c>
      <c r="H69" s="21">
        <f>IFERROR((VLOOKUP(B69,'2014'!$B$5:$E$56,2,0)),0)</f>
        <v>0</v>
      </c>
      <c r="I69" s="36">
        <f t="shared" si="1"/>
        <v>447</v>
      </c>
    </row>
    <row r="70" spans="1:9" ht="20.100000000000001" customHeight="1" x14ac:dyDescent="0.25">
      <c r="A70" s="16" t="s">
        <v>24</v>
      </c>
      <c r="B70" s="11" t="s">
        <v>76</v>
      </c>
      <c r="C70" s="20">
        <v>432</v>
      </c>
      <c r="D70" s="20"/>
      <c r="E70" s="13">
        <v>65</v>
      </c>
      <c r="F70" s="21">
        <f>IFERROR((VLOOKUP(B70,'2014'!$B$5:$E$56,4,0)),0)</f>
        <v>0</v>
      </c>
      <c r="G70" s="21">
        <f t="shared" si="0"/>
        <v>0</v>
      </c>
      <c r="H70" s="21">
        <f>IFERROR((VLOOKUP(B70,'2014'!$B$5:$E$56,2,0)),0)</f>
        <v>0</v>
      </c>
      <c r="I70" s="36">
        <f t="shared" si="1"/>
        <v>432</v>
      </c>
    </row>
    <row r="71" spans="1:9" ht="20.100000000000001" customHeight="1" x14ac:dyDescent="0.25">
      <c r="A71" s="16" t="s">
        <v>24</v>
      </c>
      <c r="B71" s="11" t="s">
        <v>77</v>
      </c>
      <c r="C71" s="20">
        <v>414</v>
      </c>
      <c r="D71" s="20"/>
      <c r="E71" s="13">
        <v>66</v>
      </c>
      <c r="F71" s="21">
        <f>IFERROR((VLOOKUP(B71,'2014'!$B$5:$E$56,4,0)),0)</f>
        <v>0</v>
      </c>
      <c r="G71" s="21">
        <f t="shared" ref="G71:G77" si="2">IF(F71-E71&gt;=0,F71-E71,0)</f>
        <v>0</v>
      </c>
      <c r="H71" s="21">
        <f>IFERROR((VLOOKUP(B71,'2014'!$B$5:$E$56,2,0)),0)</f>
        <v>0</v>
      </c>
      <c r="I71" s="36">
        <f t="shared" ref="I71:I77" si="3">C71-H71</f>
        <v>414</v>
      </c>
    </row>
    <row r="72" spans="1:9" ht="20.100000000000001" customHeight="1" x14ac:dyDescent="0.25">
      <c r="A72" s="10" t="s">
        <v>8</v>
      </c>
      <c r="B72" s="11" t="s">
        <v>78</v>
      </c>
      <c r="C72" s="20">
        <v>393</v>
      </c>
      <c r="D72" s="20"/>
      <c r="E72" s="13">
        <v>67</v>
      </c>
      <c r="F72" s="21">
        <f>IFERROR((VLOOKUP(B72,'2014'!$B$5:$E$56,4,0)),0)</f>
        <v>0</v>
      </c>
      <c r="G72" s="21">
        <f t="shared" si="2"/>
        <v>0</v>
      </c>
      <c r="H72" s="21">
        <f>IFERROR((VLOOKUP(B72,'2014'!$B$5:$E$56,2,0)),0)</f>
        <v>0</v>
      </c>
      <c r="I72" s="36">
        <f t="shared" si="3"/>
        <v>393</v>
      </c>
    </row>
    <row r="73" spans="1:9" ht="20.100000000000001" customHeight="1" x14ac:dyDescent="0.25">
      <c r="A73" s="10" t="s">
        <v>8</v>
      </c>
      <c r="B73" s="11" t="s">
        <v>79</v>
      </c>
      <c r="C73" s="20">
        <v>323</v>
      </c>
      <c r="D73" s="20"/>
      <c r="E73" s="13">
        <v>68</v>
      </c>
      <c r="F73" s="21">
        <f>IFERROR((VLOOKUP(B73,'2014'!$B$5:$E$56,4,0)),0)</f>
        <v>0</v>
      </c>
      <c r="G73" s="21">
        <f t="shared" si="2"/>
        <v>0</v>
      </c>
      <c r="H73" s="21">
        <f>IFERROR((VLOOKUP(B73,'2014'!$B$5:$E$56,2,0)),0)</f>
        <v>0</v>
      </c>
      <c r="I73" s="36">
        <f t="shared" si="3"/>
        <v>323</v>
      </c>
    </row>
    <row r="74" spans="1:9" ht="20.100000000000001" customHeight="1" x14ac:dyDescent="0.25">
      <c r="A74" s="16" t="s">
        <v>24</v>
      </c>
      <c r="B74" s="11" t="s">
        <v>80</v>
      </c>
      <c r="C74" s="20">
        <v>295</v>
      </c>
      <c r="D74" s="20"/>
      <c r="E74" s="13">
        <v>69</v>
      </c>
      <c r="F74" s="21">
        <f>IFERROR((VLOOKUP(B74,'2014'!$B$5:$E$56,4,0)),0)</f>
        <v>0</v>
      </c>
      <c r="G74" s="21">
        <f t="shared" si="2"/>
        <v>0</v>
      </c>
      <c r="H74" s="21">
        <f>IFERROR((VLOOKUP(B74,'2014'!$B$5:$E$56,2,0)),0)</f>
        <v>0</v>
      </c>
      <c r="I74" s="36">
        <f t="shared" si="3"/>
        <v>295</v>
      </c>
    </row>
    <row r="75" spans="1:9" ht="20.100000000000001" customHeight="1" x14ac:dyDescent="0.25">
      <c r="A75" s="16" t="s">
        <v>24</v>
      </c>
      <c r="B75" s="11" t="s">
        <v>81</v>
      </c>
      <c r="C75" s="20">
        <v>295</v>
      </c>
      <c r="D75" s="20"/>
      <c r="E75" s="13">
        <v>70</v>
      </c>
      <c r="F75" s="21">
        <f>IFERROR((VLOOKUP(B75,'2014'!$B$5:$E$56,4,0)),0)</f>
        <v>48</v>
      </c>
      <c r="G75" s="21">
        <f t="shared" si="2"/>
        <v>0</v>
      </c>
      <c r="H75" s="21">
        <f>IFERROR((VLOOKUP(B75,'2014'!$B$5:$E$56,2,0)),0)</f>
        <v>618</v>
      </c>
      <c r="I75" s="36">
        <f t="shared" si="3"/>
        <v>-323</v>
      </c>
    </row>
    <row r="76" spans="1:9" ht="20.100000000000001" customHeight="1" x14ac:dyDescent="0.25">
      <c r="A76" s="16" t="s">
        <v>24</v>
      </c>
      <c r="B76" s="11" t="s">
        <v>82</v>
      </c>
      <c r="C76" s="20">
        <v>272</v>
      </c>
      <c r="D76" s="20"/>
      <c r="E76" s="13">
        <v>71</v>
      </c>
      <c r="F76" s="21">
        <f>IFERROR((VLOOKUP(B76,'2014'!$B$5:$E$56,4,0)),0)</f>
        <v>42</v>
      </c>
      <c r="G76" s="21">
        <f t="shared" si="2"/>
        <v>0</v>
      </c>
      <c r="H76" s="21">
        <f>IFERROR((VLOOKUP(B76,'2014'!$B$5:$E$56,2,0)),0)</f>
        <v>729</v>
      </c>
      <c r="I76" s="36">
        <f t="shared" si="3"/>
        <v>-457</v>
      </c>
    </row>
    <row r="77" spans="1:9" ht="20.100000000000001" customHeight="1" x14ac:dyDescent="0.25">
      <c r="A77" s="16" t="s">
        <v>24</v>
      </c>
      <c r="B77" s="11" t="s">
        <v>83</v>
      </c>
      <c r="C77" s="20">
        <v>268</v>
      </c>
      <c r="D77" s="21"/>
      <c r="E77" s="13">
        <v>72</v>
      </c>
      <c r="F77" s="21">
        <f>IFERROR((VLOOKUP(B77,'2014'!$B$5:$E$56,4,0)),0)</f>
        <v>0</v>
      </c>
      <c r="G77" s="21">
        <f t="shared" si="2"/>
        <v>0</v>
      </c>
      <c r="H77" s="21">
        <f>IFERROR((VLOOKUP(B77,'2014'!$B$5:$E$56,2,0)),0)</f>
        <v>0</v>
      </c>
      <c r="I77" s="36">
        <f t="shared" si="3"/>
        <v>268</v>
      </c>
    </row>
    <row r="78" spans="1:9" x14ac:dyDescent="0.25">
      <c r="E78" s="2"/>
    </row>
  </sheetData>
  <autoFilter ref="A5:F77" xr:uid="{6C51C8EC-BF79-47D5-8B9E-55057D4575A4}"/>
  <conditionalFormatting sqref="I6:I7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B01DA-6AD2-4ADE-B06D-B299E9DEF867}">
  <dimension ref="A1:F77"/>
  <sheetViews>
    <sheetView workbookViewId="0">
      <pane ySplit="4" topLeftCell="A47" activePane="bottomLeft" state="frozen"/>
      <selection pane="bottomLeft"/>
    </sheetView>
  </sheetViews>
  <sheetFormatPr baseColWidth="10" defaultColWidth="0" defaultRowHeight="15" x14ac:dyDescent="0.25"/>
  <cols>
    <col min="1" max="1" width="11" customWidth="1"/>
    <col min="2" max="2" width="28.85546875" bestFit="1" customWidth="1"/>
    <col min="3" max="3" width="11.42578125" style="18" customWidth="1"/>
    <col min="4" max="4" width="16.140625" style="18" customWidth="1"/>
    <col min="5" max="5" width="12.42578125" customWidth="1"/>
    <col min="6" max="6" width="11.42578125" customWidth="1"/>
    <col min="7" max="16384" width="11.42578125" hidden="1"/>
  </cols>
  <sheetData>
    <row r="1" spans="1:5" ht="23.25" x14ac:dyDescent="0.35">
      <c r="A1" s="1" t="s">
        <v>115</v>
      </c>
      <c r="E1" s="2"/>
    </row>
    <row r="2" spans="1:5" x14ac:dyDescent="0.25">
      <c r="D2" s="18" t="s">
        <v>112</v>
      </c>
      <c r="E2" s="2">
        <v>74032</v>
      </c>
    </row>
    <row r="3" spans="1:5" x14ac:dyDescent="0.25">
      <c r="B3" s="3" t="s">
        <v>1</v>
      </c>
      <c r="C3" s="4">
        <f>SUBTOTAL(1,E5:E76)</f>
        <v>26.5</v>
      </c>
      <c r="D3" s="6" t="s">
        <v>2</v>
      </c>
      <c r="E3" s="5">
        <f>SUBTOTAL(1,C5:C76)</f>
        <v>1423.6923076923076</v>
      </c>
    </row>
    <row r="4" spans="1:5" x14ac:dyDescent="0.25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</row>
    <row r="5" spans="1:5" ht="20.100000000000001" customHeight="1" x14ac:dyDescent="0.25">
      <c r="A5" s="10" t="s">
        <v>8</v>
      </c>
      <c r="B5" s="11" t="s">
        <v>84</v>
      </c>
      <c r="C5" s="12">
        <v>3929</v>
      </c>
      <c r="D5" s="11" t="s">
        <v>10</v>
      </c>
      <c r="E5" s="13">
        <v>1</v>
      </c>
    </row>
    <row r="6" spans="1:5" ht="20.100000000000001" customHeight="1" x14ac:dyDescent="0.25">
      <c r="A6" s="14" t="s">
        <v>11</v>
      </c>
      <c r="B6" s="11" t="s">
        <v>96</v>
      </c>
      <c r="C6" s="12">
        <v>3708</v>
      </c>
      <c r="D6" s="11" t="s">
        <v>10</v>
      </c>
      <c r="E6" s="13">
        <v>2</v>
      </c>
    </row>
    <row r="7" spans="1:5" ht="20.100000000000001" customHeight="1" x14ac:dyDescent="0.25">
      <c r="A7" s="10" t="s">
        <v>8</v>
      </c>
      <c r="B7" s="11" t="s">
        <v>85</v>
      </c>
      <c r="C7" s="12">
        <v>3612</v>
      </c>
      <c r="D7" s="11" t="s">
        <v>10</v>
      </c>
      <c r="E7" s="13">
        <v>3</v>
      </c>
    </row>
    <row r="8" spans="1:5" ht="20.100000000000001" customHeight="1" x14ac:dyDescent="0.25">
      <c r="A8" s="10" t="s">
        <v>8</v>
      </c>
      <c r="B8" s="11" t="s">
        <v>9</v>
      </c>
      <c r="C8" s="12">
        <v>3351</v>
      </c>
      <c r="D8" s="11" t="s">
        <v>10</v>
      </c>
      <c r="E8" s="13">
        <v>4</v>
      </c>
    </row>
    <row r="9" spans="1:5" ht="20.100000000000001" customHeight="1" x14ac:dyDescent="0.25">
      <c r="A9" s="14" t="s">
        <v>11</v>
      </c>
      <c r="B9" s="11" t="s">
        <v>12</v>
      </c>
      <c r="C9" s="12">
        <v>3169</v>
      </c>
      <c r="D9" s="11" t="s">
        <v>10</v>
      </c>
      <c r="E9" s="13">
        <v>5</v>
      </c>
    </row>
    <row r="10" spans="1:5" ht="20.100000000000001" customHeight="1" x14ac:dyDescent="0.25">
      <c r="A10" s="10" t="s">
        <v>8</v>
      </c>
      <c r="B10" s="11" t="s">
        <v>86</v>
      </c>
      <c r="C10" s="12">
        <v>3036</v>
      </c>
      <c r="D10" s="11" t="s">
        <v>10</v>
      </c>
      <c r="E10" s="13">
        <v>6</v>
      </c>
    </row>
    <row r="11" spans="1:5" ht="20.100000000000001" customHeight="1" x14ac:dyDescent="0.25">
      <c r="A11" s="14" t="s">
        <v>11</v>
      </c>
      <c r="B11" s="11" t="s">
        <v>97</v>
      </c>
      <c r="C11" s="12">
        <v>2699</v>
      </c>
      <c r="D11" s="11" t="s">
        <v>10</v>
      </c>
      <c r="E11" s="13">
        <v>7</v>
      </c>
    </row>
    <row r="12" spans="1:5" ht="20.100000000000001" customHeight="1" x14ac:dyDescent="0.25">
      <c r="A12" s="10" t="s">
        <v>8</v>
      </c>
      <c r="B12" s="11" t="s">
        <v>87</v>
      </c>
      <c r="C12" s="12">
        <v>2544</v>
      </c>
      <c r="D12" s="11" t="s">
        <v>10</v>
      </c>
      <c r="E12" s="13">
        <v>8</v>
      </c>
    </row>
    <row r="13" spans="1:5" ht="20.100000000000001" customHeight="1" x14ac:dyDescent="0.25">
      <c r="A13" s="10" t="s">
        <v>8</v>
      </c>
      <c r="B13" s="11" t="s">
        <v>88</v>
      </c>
      <c r="C13" s="12">
        <v>2487</v>
      </c>
      <c r="D13" s="11" t="s">
        <v>10</v>
      </c>
      <c r="E13" s="13">
        <v>9</v>
      </c>
    </row>
    <row r="14" spans="1:5" ht="20.100000000000001" customHeight="1" x14ac:dyDescent="0.25">
      <c r="A14" s="10" t="s">
        <v>8</v>
      </c>
      <c r="B14" s="11" t="s">
        <v>18</v>
      </c>
      <c r="C14" s="12">
        <v>2246</v>
      </c>
      <c r="D14" s="11" t="s">
        <v>10</v>
      </c>
      <c r="E14" s="13">
        <v>10</v>
      </c>
    </row>
    <row r="15" spans="1:5" ht="20.100000000000001" customHeight="1" x14ac:dyDescent="0.25">
      <c r="A15" s="10" t="s">
        <v>8</v>
      </c>
      <c r="B15" s="11" t="s">
        <v>15</v>
      </c>
      <c r="C15" s="12">
        <v>2062</v>
      </c>
      <c r="D15" s="11" t="s">
        <v>10</v>
      </c>
      <c r="E15" s="13">
        <v>11</v>
      </c>
    </row>
    <row r="16" spans="1:5" ht="20.100000000000001" customHeight="1" x14ac:dyDescent="0.25">
      <c r="A16" s="10" t="s">
        <v>8</v>
      </c>
      <c r="B16" s="11" t="s">
        <v>89</v>
      </c>
      <c r="C16" s="12">
        <v>1968</v>
      </c>
      <c r="D16" s="11"/>
      <c r="E16" s="13">
        <v>12</v>
      </c>
    </row>
    <row r="17" spans="1:5" ht="20.100000000000001" customHeight="1" x14ac:dyDescent="0.25">
      <c r="A17" s="15" t="s">
        <v>20</v>
      </c>
      <c r="B17" s="11" t="s">
        <v>21</v>
      </c>
      <c r="C17" s="12">
        <v>1906</v>
      </c>
      <c r="D17" s="11" t="s">
        <v>10</v>
      </c>
      <c r="E17" s="13">
        <v>13</v>
      </c>
    </row>
    <row r="18" spans="1:5" ht="20.100000000000001" customHeight="1" x14ac:dyDescent="0.25">
      <c r="A18" s="14" t="s">
        <v>11</v>
      </c>
      <c r="B18" s="11" t="s">
        <v>14</v>
      </c>
      <c r="C18" s="12">
        <v>1865</v>
      </c>
      <c r="D18" s="11" t="s">
        <v>10</v>
      </c>
      <c r="E18" s="13">
        <v>14</v>
      </c>
    </row>
    <row r="19" spans="1:5" ht="20.100000000000001" customHeight="1" x14ac:dyDescent="0.25">
      <c r="A19" s="14" t="s">
        <v>11</v>
      </c>
      <c r="B19" s="11" t="s">
        <v>17</v>
      </c>
      <c r="C19" s="12">
        <v>1709</v>
      </c>
      <c r="D19" s="11" t="s">
        <v>10</v>
      </c>
      <c r="E19" s="13">
        <v>15</v>
      </c>
    </row>
    <row r="20" spans="1:5" ht="20.100000000000001" customHeight="1" x14ac:dyDescent="0.25">
      <c r="A20" s="10" t="s">
        <v>8</v>
      </c>
      <c r="B20" s="11" t="s">
        <v>90</v>
      </c>
      <c r="C20" s="12">
        <v>1671</v>
      </c>
      <c r="D20" s="11"/>
      <c r="E20" s="13">
        <v>16</v>
      </c>
    </row>
    <row r="21" spans="1:5" ht="20.100000000000001" customHeight="1" x14ac:dyDescent="0.25">
      <c r="A21" s="16" t="s">
        <v>24</v>
      </c>
      <c r="B21" s="11" t="s">
        <v>42</v>
      </c>
      <c r="C21" s="12">
        <v>1638</v>
      </c>
      <c r="D21" s="11" t="s">
        <v>10</v>
      </c>
      <c r="E21" s="13">
        <v>17</v>
      </c>
    </row>
    <row r="22" spans="1:5" ht="20.100000000000001" customHeight="1" x14ac:dyDescent="0.25">
      <c r="A22" s="14" t="s">
        <v>11</v>
      </c>
      <c r="B22" s="11" t="s">
        <v>16</v>
      </c>
      <c r="C22" s="12">
        <v>1614</v>
      </c>
      <c r="D22" s="11" t="s">
        <v>10</v>
      </c>
      <c r="E22" s="13">
        <v>18</v>
      </c>
    </row>
    <row r="23" spans="1:5" ht="20.100000000000001" customHeight="1" x14ac:dyDescent="0.25">
      <c r="A23" s="16" t="s">
        <v>24</v>
      </c>
      <c r="B23" s="11" t="s">
        <v>25</v>
      </c>
      <c r="C23" s="12">
        <v>1547</v>
      </c>
      <c r="D23" s="11" t="s">
        <v>10</v>
      </c>
      <c r="E23" s="13">
        <v>19</v>
      </c>
    </row>
    <row r="24" spans="1:5" ht="20.100000000000001" customHeight="1" x14ac:dyDescent="0.25">
      <c r="A24" s="10" t="s">
        <v>8</v>
      </c>
      <c r="B24" s="11" t="s">
        <v>91</v>
      </c>
      <c r="C24" s="12">
        <v>1432</v>
      </c>
      <c r="D24" s="11"/>
      <c r="E24" s="13">
        <v>20</v>
      </c>
    </row>
    <row r="25" spans="1:5" ht="20.100000000000001" customHeight="1" x14ac:dyDescent="0.25">
      <c r="A25" s="14" t="s">
        <v>11</v>
      </c>
      <c r="B25" s="11" t="s">
        <v>98</v>
      </c>
      <c r="C25" s="12">
        <v>1253</v>
      </c>
      <c r="D25" s="11"/>
      <c r="E25" s="13">
        <v>21</v>
      </c>
    </row>
    <row r="26" spans="1:5" ht="20.100000000000001" customHeight="1" x14ac:dyDescent="0.25">
      <c r="A26" s="14" t="s">
        <v>11</v>
      </c>
      <c r="B26" s="11" t="s">
        <v>22</v>
      </c>
      <c r="C26" s="12">
        <v>1114</v>
      </c>
      <c r="D26" s="11"/>
      <c r="E26" s="13">
        <v>22</v>
      </c>
    </row>
    <row r="27" spans="1:5" ht="20.100000000000001" customHeight="1" x14ac:dyDescent="0.25">
      <c r="A27" s="15" t="s">
        <v>20</v>
      </c>
      <c r="B27" s="11" t="s">
        <v>53</v>
      </c>
      <c r="C27" s="12">
        <v>1081</v>
      </c>
      <c r="D27" s="11"/>
      <c r="E27" s="13">
        <v>23</v>
      </c>
    </row>
    <row r="28" spans="1:5" ht="20.100000000000001" customHeight="1" x14ac:dyDescent="0.25">
      <c r="A28" s="15" t="s">
        <v>20</v>
      </c>
      <c r="B28" s="11" t="s">
        <v>109</v>
      </c>
      <c r="C28" s="12">
        <v>1081</v>
      </c>
      <c r="D28" s="11" t="s">
        <v>10</v>
      </c>
      <c r="E28" s="13">
        <v>24</v>
      </c>
    </row>
    <row r="29" spans="1:5" ht="20.100000000000001" customHeight="1" x14ac:dyDescent="0.25">
      <c r="A29" s="14" t="s">
        <v>11</v>
      </c>
      <c r="B29" s="11" t="s">
        <v>99</v>
      </c>
      <c r="C29" s="12">
        <v>1024</v>
      </c>
      <c r="D29" s="11"/>
      <c r="E29" s="13">
        <v>25</v>
      </c>
    </row>
    <row r="30" spans="1:5" ht="20.100000000000001" customHeight="1" x14ac:dyDescent="0.25">
      <c r="A30" s="14" t="s">
        <v>11</v>
      </c>
      <c r="B30" s="11" t="s">
        <v>100</v>
      </c>
      <c r="C30" s="11">
        <v>946</v>
      </c>
      <c r="D30" s="11"/>
      <c r="E30" s="13">
        <v>26</v>
      </c>
    </row>
    <row r="31" spans="1:5" ht="20.100000000000001" customHeight="1" x14ac:dyDescent="0.25">
      <c r="A31" s="14" t="s">
        <v>11</v>
      </c>
      <c r="B31" s="11" t="s">
        <v>101</v>
      </c>
      <c r="C31" s="11">
        <v>937</v>
      </c>
      <c r="D31" s="11"/>
      <c r="E31" s="13">
        <v>27</v>
      </c>
    </row>
    <row r="32" spans="1:5" ht="20.100000000000001" customHeight="1" x14ac:dyDescent="0.25">
      <c r="A32" s="14" t="s">
        <v>11</v>
      </c>
      <c r="B32" s="11" t="s">
        <v>102</v>
      </c>
      <c r="C32" s="11">
        <v>906</v>
      </c>
      <c r="D32" s="11"/>
      <c r="E32" s="13">
        <v>28</v>
      </c>
    </row>
    <row r="33" spans="1:5" ht="20.100000000000001" customHeight="1" x14ac:dyDescent="0.25">
      <c r="A33" s="15" t="s">
        <v>20</v>
      </c>
      <c r="B33" s="11" t="s">
        <v>47</v>
      </c>
      <c r="C33" s="11">
        <v>897</v>
      </c>
      <c r="D33" s="11"/>
      <c r="E33" s="13">
        <v>29</v>
      </c>
    </row>
    <row r="34" spans="1:5" ht="20.100000000000001" customHeight="1" x14ac:dyDescent="0.25">
      <c r="A34" s="15" t="s">
        <v>20</v>
      </c>
      <c r="B34" s="11" t="s">
        <v>49</v>
      </c>
      <c r="C34" s="11">
        <v>878</v>
      </c>
      <c r="D34" s="11"/>
      <c r="E34" s="13">
        <v>30</v>
      </c>
    </row>
    <row r="35" spans="1:5" ht="20.100000000000001" customHeight="1" x14ac:dyDescent="0.25">
      <c r="A35" s="16" t="s">
        <v>24</v>
      </c>
      <c r="B35" s="11" t="s">
        <v>106</v>
      </c>
      <c r="C35" s="11">
        <v>871</v>
      </c>
      <c r="D35" s="11"/>
      <c r="E35" s="13">
        <v>31</v>
      </c>
    </row>
    <row r="36" spans="1:5" ht="20.100000000000001" customHeight="1" x14ac:dyDescent="0.25">
      <c r="A36" s="16" t="s">
        <v>24</v>
      </c>
      <c r="B36" s="11" t="s">
        <v>107</v>
      </c>
      <c r="C36" s="11">
        <v>870</v>
      </c>
      <c r="D36" s="11"/>
      <c r="E36" s="13">
        <v>32</v>
      </c>
    </row>
    <row r="37" spans="1:5" ht="20.100000000000001" customHeight="1" x14ac:dyDescent="0.25">
      <c r="A37" s="15" t="s">
        <v>20</v>
      </c>
      <c r="B37" s="11" t="s">
        <v>64</v>
      </c>
      <c r="C37" s="11">
        <v>865</v>
      </c>
      <c r="D37" s="11"/>
      <c r="E37" s="13">
        <v>33</v>
      </c>
    </row>
    <row r="38" spans="1:5" ht="20.100000000000001" customHeight="1" x14ac:dyDescent="0.25">
      <c r="A38" s="10" t="s">
        <v>8</v>
      </c>
      <c r="B38" s="11" t="s">
        <v>36</v>
      </c>
      <c r="C38" s="11">
        <v>841</v>
      </c>
      <c r="D38" s="11"/>
      <c r="E38" s="13">
        <v>34</v>
      </c>
    </row>
    <row r="39" spans="1:5" ht="20.100000000000001" customHeight="1" x14ac:dyDescent="0.25">
      <c r="A39" s="15" t="s">
        <v>20</v>
      </c>
      <c r="B39" s="11" t="s">
        <v>44</v>
      </c>
      <c r="C39" s="11">
        <v>812</v>
      </c>
      <c r="D39" s="11"/>
      <c r="E39" s="13">
        <v>35</v>
      </c>
    </row>
    <row r="40" spans="1:5" ht="20.100000000000001" customHeight="1" x14ac:dyDescent="0.25">
      <c r="A40" s="10" t="s">
        <v>8</v>
      </c>
      <c r="B40" s="11" t="s">
        <v>92</v>
      </c>
      <c r="C40" s="11">
        <v>800</v>
      </c>
      <c r="D40" s="11"/>
      <c r="E40" s="13">
        <v>36</v>
      </c>
    </row>
    <row r="41" spans="1:5" ht="20.100000000000001" customHeight="1" x14ac:dyDescent="0.25">
      <c r="A41" s="14" t="s">
        <v>11</v>
      </c>
      <c r="B41" s="11" t="s">
        <v>103</v>
      </c>
      <c r="C41" s="11">
        <v>790</v>
      </c>
      <c r="D41" s="11"/>
      <c r="E41" s="13">
        <v>37</v>
      </c>
    </row>
    <row r="42" spans="1:5" ht="20.100000000000001" customHeight="1" x14ac:dyDescent="0.25">
      <c r="A42" s="10" t="s">
        <v>8</v>
      </c>
      <c r="B42" s="11" t="s">
        <v>93</v>
      </c>
      <c r="C42" s="11">
        <v>771</v>
      </c>
      <c r="D42" s="11"/>
      <c r="E42" s="13">
        <v>38</v>
      </c>
    </row>
    <row r="43" spans="1:5" ht="20.100000000000001" customHeight="1" x14ac:dyDescent="0.25">
      <c r="A43" s="14" t="s">
        <v>11</v>
      </c>
      <c r="B43" s="11" t="s">
        <v>104</v>
      </c>
      <c r="C43" s="11">
        <v>762</v>
      </c>
      <c r="D43" s="11"/>
      <c r="E43" s="13">
        <v>39</v>
      </c>
    </row>
    <row r="44" spans="1:5" ht="20.100000000000001" customHeight="1" x14ac:dyDescent="0.25">
      <c r="A44" s="10" t="s">
        <v>8</v>
      </c>
      <c r="B44" s="11" t="s">
        <v>58</v>
      </c>
      <c r="C44" s="11">
        <v>759</v>
      </c>
      <c r="D44" s="11"/>
      <c r="E44" s="13">
        <v>40</v>
      </c>
    </row>
    <row r="45" spans="1:5" ht="20.100000000000001" customHeight="1" x14ac:dyDescent="0.25">
      <c r="A45" s="10" t="s">
        <v>8</v>
      </c>
      <c r="B45" s="11" t="s">
        <v>94</v>
      </c>
      <c r="C45" s="11">
        <v>731</v>
      </c>
      <c r="D45" s="11"/>
      <c r="E45" s="13">
        <v>41</v>
      </c>
    </row>
    <row r="46" spans="1:5" ht="20.100000000000001" customHeight="1" x14ac:dyDescent="0.25">
      <c r="A46" s="16" t="s">
        <v>24</v>
      </c>
      <c r="B46" s="11" t="s">
        <v>82</v>
      </c>
      <c r="C46" s="11">
        <v>729</v>
      </c>
      <c r="D46" s="11"/>
      <c r="E46" s="13">
        <v>42</v>
      </c>
    </row>
    <row r="47" spans="1:5" ht="20.100000000000001" customHeight="1" x14ac:dyDescent="0.25">
      <c r="A47" s="16" t="s">
        <v>24</v>
      </c>
      <c r="B47" s="11" t="s">
        <v>108</v>
      </c>
      <c r="C47" s="11">
        <v>683</v>
      </c>
      <c r="D47" s="11"/>
      <c r="E47" s="13">
        <v>43</v>
      </c>
    </row>
    <row r="48" spans="1:5" ht="20.100000000000001" customHeight="1" x14ac:dyDescent="0.25">
      <c r="A48" s="14" t="s">
        <v>11</v>
      </c>
      <c r="B48" s="11" t="s">
        <v>40</v>
      </c>
      <c r="C48" s="11">
        <v>673</v>
      </c>
      <c r="D48" s="11"/>
      <c r="E48" s="13">
        <v>44</v>
      </c>
    </row>
    <row r="49" spans="1:5" ht="20.100000000000001" customHeight="1" x14ac:dyDescent="0.25">
      <c r="A49" s="15" t="s">
        <v>20</v>
      </c>
      <c r="B49" s="11" t="s">
        <v>110</v>
      </c>
      <c r="C49" s="11">
        <v>661</v>
      </c>
      <c r="D49" s="11"/>
      <c r="E49" s="13">
        <v>45</v>
      </c>
    </row>
    <row r="50" spans="1:5" ht="20.100000000000001" customHeight="1" x14ac:dyDescent="0.25">
      <c r="A50" s="10" t="s">
        <v>8</v>
      </c>
      <c r="B50" s="11" t="s">
        <v>95</v>
      </c>
      <c r="C50" s="11">
        <v>646</v>
      </c>
      <c r="D50" s="11"/>
      <c r="E50" s="13">
        <v>46</v>
      </c>
    </row>
    <row r="51" spans="1:5" ht="20.100000000000001" customHeight="1" x14ac:dyDescent="0.25">
      <c r="A51" s="14" t="s">
        <v>11</v>
      </c>
      <c r="B51" s="11" t="s">
        <v>50</v>
      </c>
      <c r="C51" s="11">
        <v>630</v>
      </c>
      <c r="D51" s="11"/>
      <c r="E51" s="13">
        <v>47</v>
      </c>
    </row>
    <row r="52" spans="1:5" ht="20.100000000000001" customHeight="1" x14ac:dyDescent="0.25">
      <c r="A52" s="16" t="s">
        <v>24</v>
      </c>
      <c r="B52" s="11" t="s">
        <v>81</v>
      </c>
      <c r="C52" s="11">
        <v>618</v>
      </c>
      <c r="D52" s="17"/>
      <c r="E52" s="13">
        <v>48</v>
      </c>
    </row>
    <row r="53" spans="1:5" ht="20.100000000000001" customHeight="1" x14ac:dyDescent="0.25">
      <c r="A53" s="14" t="s">
        <v>11</v>
      </c>
      <c r="B53" s="11" t="s">
        <v>43</v>
      </c>
      <c r="C53" s="11">
        <v>603</v>
      </c>
      <c r="D53" s="11"/>
      <c r="E53" s="13">
        <v>49</v>
      </c>
    </row>
    <row r="54" spans="1:5" ht="20.100000000000001" customHeight="1" x14ac:dyDescent="0.25">
      <c r="A54" s="15" t="s">
        <v>20</v>
      </c>
      <c r="B54" s="11" t="s">
        <v>111</v>
      </c>
      <c r="C54" s="11">
        <v>553</v>
      </c>
      <c r="D54" s="17"/>
      <c r="E54" s="13">
        <v>50</v>
      </c>
    </row>
    <row r="55" spans="1:5" ht="20.100000000000001" customHeight="1" x14ac:dyDescent="0.25">
      <c r="A55" s="10" t="s">
        <v>8</v>
      </c>
      <c r="B55" s="11" t="s">
        <v>54</v>
      </c>
      <c r="C55" s="11">
        <v>536</v>
      </c>
      <c r="D55" s="17"/>
      <c r="E55" s="13">
        <v>51</v>
      </c>
    </row>
    <row r="56" spans="1:5" ht="20.100000000000001" customHeight="1" x14ac:dyDescent="0.25">
      <c r="A56" s="14" t="s">
        <v>11</v>
      </c>
      <c r="B56" s="11" t="s">
        <v>105</v>
      </c>
      <c r="C56" s="11">
        <v>518</v>
      </c>
      <c r="D56" s="17"/>
      <c r="E56" s="13">
        <v>52</v>
      </c>
    </row>
    <row r="57" spans="1:5" ht="20.100000000000001" customHeight="1" x14ac:dyDescent="0.25">
      <c r="A57" s="22"/>
      <c r="B57" s="23"/>
      <c r="C57" s="24"/>
      <c r="D57" s="24"/>
      <c r="E57" s="25"/>
    </row>
    <row r="58" spans="1:5" ht="20.100000000000001" customHeight="1" x14ac:dyDescent="0.25">
      <c r="A58" s="22"/>
      <c r="B58" s="23"/>
      <c r="C58" s="24"/>
      <c r="D58" s="24"/>
      <c r="E58" s="25"/>
    </row>
    <row r="59" spans="1:5" ht="20.100000000000001" customHeight="1" x14ac:dyDescent="0.25">
      <c r="A59" s="26"/>
      <c r="B59" s="23"/>
      <c r="C59" s="24"/>
      <c r="D59" s="24"/>
      <c r="E59" s="25"/>
    </row>
    <row r="60" spans="1:5" ht="20.100000000000001" customHeight="1" x14ac:dyDescent="0.25">
      <c r="A60" s="26"/>
      <c r="B60" s="23"/>
      <c r="C60" s="24"/>
      <c r="D60" s="24"/>
      <c r="E60" s="25"/>
    </row>
    <row r="61" spans="1:5" ht="20.100000000000001" customHeight="1" x14ac:dyDescent="0.25">
      <c r="A61" s="22"/>
      <c r="B61" s="23"/>
      <c r="C61" s="24"/>
      <c r="D61" s="24"/>
      <c r="E61" s="25"/>
    </row>
    <row r="62" spans="1:5" ht="20.100000000000001" customHeight="1" x14ac:dyDescent="0.25">
      <c r="A62" s="26"/>
      <c r="B62" s="23"/>
      <c r="C62" s="24"/>
      <c r="D62" s="24"/>
      <c r="E62" s="25"/>
    </row>
    <row r="63" spans="1:5" ht="20.100000000000001" customHeight="1" x14ac:dyDescent="0.25">
      <c r="A63" s="26"/>
      <c r="B63" s="23"/>
      <c r="C63" s="24"/>
      <c r="D63" s="24"/>
      <c r="E63" s="25"/>
    </row>
    <row r="64" spans="1:5" ht="20.100000000000001" customHeight="1" x14ac:dyDescent="0.25">
      <c r="A64" s="22"/>
      <c r="B64" s="23"/>
      <c r="C64" s="24"/>
      <c r="D64" s="24"/>
      <c r="E64" s="25"/>
    </row>
    <row r="65" spans="1:5" ht="20.100000000000001" customHeight="1" x14ac:dyDescent="0.25">
      <c r="A65" s="26"/>
      <c r="B65" s="23"/>
      <c r="C65" s="24"/>
      <c r="D65" s="24"/>
      <c r="E65" s="25"/>
    </row>
    <row r="66" spans="1:5" ht="20.100000000000001" customHeight="1" x14ac:dyDescent="0.25">
      <c r="A66" s="26"/>
      <c r="B66" s="23"/>
      <c r="C66" s="24"/>
      <c r="D66" s="24"/>
      <c r="E66" s="25"/>
    </row>
    <row r="67" spans="1:5" ht="20.100000000000001" customHeight="1" x14ac:dyDescent="0.25">
      <c r="A67" s="22"/>
      <c r="B67" s="23"/>
      <c r="C67" s="24"/>
      <c r="D67" s="27"/>
      <c r="E67" s="25"/>
    </row>
    <row r="68" spans="1:5" ht="20.100000000000001" customHeight="1" x14ac:dyDescent="0.25">
      <c r="A68" s="26"/>
      <c r="B68" s="23"/>
      <c r="C68" s="24"/>
      <c r="D68" s="24"/>
      <c r="E68" s="25"/>
    </row>
    <row r="69" spans="1:5" ht="20.100000000000001" customHeight="1" x14ac:dyDescent="0.25">
      <c r="A69" s="26"/>
      <c r="B69" s="23"/>
      <c r="C69" s="24"/>
      <c r="D69" s="24"/>
      <c r="E69" s="25"/>
    </row>
    <row r="70" spans="1:5" ht="20.100000000000001" customHeight="1" x14ac:dyDescent="0.25">
      <c r="A70" s="26"/>
      <c r="B70" s="23"/>
      <c r="C70" s="24"/>
      <c r="D70" s="24"/>
      <c r="E70" s="25"/>
    </row>
    <row r="71" spans="1:5" ht="20.100000000000001" customHeight="1" x14ac:dyDescent="0.25">
      <c r="A71" s="28"/>
      <c r="B71" s="23"/>
      <c r="C71" s="24"/>
      <c r="D71" s="24"/>
      <c r="E71" s="25"/>
    </row>
    <row r="72" spans="1:5" ht="20.100000000000001" customHeight="1" x14ac:dyDescent="0.25">
      <c r="A72" s="28"/>
      <c r="B72" s="23"/>
      <c r="C72" s="24"/>
      <c r="D72" s="24"/>
      <c r="E72" s="25"/>
    </row>
    <row r="73" spans="1:5" ht="20.100000000000001" customHeight="1" x14ac:dyDescent="0.25">
      <c r="A73" s="26"/>
      <c r="B73" s="23"/>
      <c r="C73" s="24"/>
      <c r="D73" s="24"/>
      <c r="E73" s="25"/>
    </row>
    <row r="74" spans="1:5" ht="20.100000000000001" customHeight="1" x14ac:dyDescent="0.25">
      <c r="A74" s="26"/>
      <c r="B74" s="23"/>
      <c r="C74" s="24"/>
      <c r="D74" s="24"/>
      <c r="E74" s="25"/>
    </row>
    <row r="75" spans="1:5" ht="20.100000000000001" customHeight="1" x14ac:dyDescent="0.25">
      <c r="A75" s="26"/>
      <c r="B75" s="23"/>
      <c r="C75" s="24"/>
      <c r="D75" s="24"/>
      <c r="E75" s="25"/>
    </row>
    <row r="76" spans="1:5" ht="20.100000000000001" customHeight="1" x14ac:dyDescent="0.25">
      <c r="A76" s="26"/>
      <c r="B76" s="23"/>
      <c r="C76" s="24"/>
      <c r="D76" s="27"/>
      <c r="E76" s="25"/>
    </row>
    <row r="77" spans="1:5" x14ac:dyDescent="0.25">
      <c r="E77" s="2"/>
    </row>
  </sheetData>
  <autoFilter ref="A4:E76" xr:uid="{60FF9355-AA7E-420E-8755-40940EB56923}"/>
  <sortState ref="A5:E56">
    <sortCondition ref="E5:E5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</vt:lpstr>
      <vt:lpstr>2014</vt:lpstr>
    </vt:vector>
  </TitlesOfParts>
  <Company>Connetix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admin;MH</dc:creator>
  <cp:lastModifiedBy>admin</cp:lastModifiedBy>
  <dcterms:created xsi:type="dcterms:W3CDTF">2019-06-07T09:05:44Z</dcterms:created>
  <dcterms:modified xsi:type="dcterms:W3CDTF">2019-06-07T10:27:20Z</dcterms:modified>
</cp:coreProperties>
</file>